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4 Personal Projects folder\01 - PGE2 Project_JD &amp; LG\JELG8\"/>
    </mc:Choice>
  </mc:AlternateContent>
  <bookViews>
    <workbookView xWindow="1425" yWindow="615" windowWidth="38400" windowHeight="20115" activeTab="2"/>
  </bookViews>
  <sheets>
    <sheet name="raw" sheetId="1" r:id="rId1"/>
    <sheet name="area" sheetId="2" r:id="rId2"/>
    <sheet name="for prism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7" i="3"/>
  <c r="G30" i="3" l="1"/>
  <c r="Z30" i="3"/>
  <c r="T30" i="2"/>
  <c r="S30" i="2"/>
  <c r="A29" i="2"/>
  <c r="A28" i="2"/>
  <c r="A28" i="3" s="1"/>
  <c r="L28" i="2"/>
  <c r="E28" i="3" s="1"/>
  <c r="S28" i="2"/>
  <c r="Z28" i="3" s="1"/>
  <c r="T28" i="2"/>
  <c r="G28" i="3" s="1"/>
  <c r="U28" i="2"/>
  <c r="M28" i="3" s="1"/>
  <c r="A29" i="3"/>
  <c r="S29" i="2"/>
  <c r="Z29" i="3" s="1"/>
  <c r="T29" i="2"/>
  <c r="G29" i="3" s="1"/>
  <c r="U29" i="2"/>
  <c r="M29" i="3" s="1"/>
  <c r="B29" i="1"/>
  <c r="B29" i="2" s="1"/>
  <c r="C29" i="3" s="1"/>
  <c r="B28" i="1"/>
  <c r="B28" i="2" s="1"/>
  <c r="C28" i="3" s="1"/>
  <c r="J20" i="2" l="1"/>
  <c r="J19" i="2"/>
  <c r="J18" i="2"/>
  <c r="J21" i="3"/>
  <c r="G22" i="3"/>
  <c r="M22" i="3"/>
  <c r="G23" i="3"/>
  <c r="X23" i="3"/>
  <c r="A24" i="3"/>
  <c r="L24" i="3"/>
  <c r="D25" i="3"/>
  <c r="Z25" i="3"/>
  <c r="E26" i="3"/>
  <c r="G26" i="3"/>
  <c r="G27" i="3"/>
  <c r="T22" i="2"/>
  <c r="T23" i="2"/>
  <c r="T24" i="2"/>
  <c r="G24" i="3" s="1"/>
  <c r="T25" i="2"/>
  <c r="G25" i="3" s="1"/>
  <c r="T26" i="2"/>
  <c r="T27" i="2"/>
  <c r="T21" i="2"/>
  <c r="G21" i="3" s="1"/>
  <c r="A21" i="2"/>
  <c r="A21" i="3" s="1"/>
  <c r="C21" i="2"/>
  <c r="I21" i="3" s="1"/>
  <c r="D21" i="2"/>
  <c r="D21" i="3" s="1"/>
  <c r="E21" i="2"/>
  <c r="X21" i="3" s="1"/>
  <c r="F21" i="2"/>
  <c r="G21" i="2"/>
  <c r="N21" i="3" s="1"/>
  <c r="L21" i="2"/>
  <c r="E21" i="3" s="1"/>
  <c r="N21" i="2"/>
  <c r="F21" i="3" s="1"/>
  <c r="O21" i="2"/>
  <c r="L21" i="3" s="1"/>
  <c r="R21" i="2"/>
  <c r="R21" i="3" s="1"/>
  <c r="S21" i="2"/>
  <c r="Z21" i="3" s="1"/>
  <c r="U21" i="2"/>
  <c r="M21" i="3" s="1"/>
  <c r="V21" i="2"/>
  <c r="U21" i="3" s="1"/>
  <c r="X21" i="2"/>
  <c r="AA21" i="3" s="1"/>
  <c r="Y21" i="2"/>
  <c r="H21" i="3" s="1"/>
  <c r="Z21" i="2"/>
  <c r="AB21" i="3" s="1"/>
  <c r="A22" i="2"/>
  <c r="A22" i="3" s="1"/>
  <c r="C22" i="2"/>
  <c r="I22" i="3" s="1"/>
  <c r="D22" i="2"/>
  <c r="D22" i="3" s="1"/>
  <c r="E22" i="2"/>
  <c r="X22" i="3" s="1"/>
  <c r="F22" i="2"/>
  <c r="J22" i="3" s="1"/>
  <c r="G22" i="2"/>
  <c r="N22" i="3" s="1"/>
  <c r="L22" i="2"/>
  <c r="E22" i="3" s="1"/>
  <c r="N22" i="2"/>
  <c r="F22" i="3" s="1"/>
  <c r="O22" i="2"/>
  <c r="L22" i="3" s="1"/>
  <c r="R22" i="2"/>
  <c r="R22" i="3" s="1"/>
  <c r="S22" i="2"/>
  <c r="Z22" i="3" s="1"/>
  <c r="U22" i="2"/>
  <c r="X22" i="2"/>
  <c r="AA22" i="3" s="1"/>
  <c r="Y22" i="2"/>
  <c r="H22" i="3" s="1"/>
  <c r="Z22" i="2"/>
  <c r="AB22" i="3" s="1"/>
  <c r="A23" i="2"/>
  <c r="A23" i="3" s="1"/>
  <c r="C23" i="2"/>
  <c r="I23" i="3" s="1"/>
  <c r="D23" i="2"/>
  <c r="D23" i="3" s="1"/>
  <c r="E23" i="2"/>
  <c r="F23" i="2"/>
  <c r="J23" i="3" s="1"/>
  <c r="G23" i="2"/>
  <c r="N23" i="3" s="1"/>
  <c r="L23" i="2"/>
  <c r="E23" i="3" s="1"/>
  <c r="N23" i="2"/>
  <c r="F23" i="3" s="1"/>
  <c r="O23" i="2"/>
  <c r="L23" i="3" s="1"/>
  <c r="R23" i="2"/>
  <c r="R23" i="3" s="1"/>
  <c r="S23" i="2"/>
  <c r="Z23" i="3" s="1"/>
  <c r="U23" i="2"/>
  <c r="M23" i="3" s="1"/>
  <c r="X23" i="2"/>
  <c r="AA23" i="3" s="1"/>
  <c r="Y23" i="2"/>
  <c r="H23" i="3" s="1"/>
  <c r="Z23" i="2"/>
  <c r="AB23" i="3" s="1"/>
  <c r="A24" i="2"/>
  <c r="C24" i="2"/>
  <c r="I24" i="3" s="1"/>
  <c r="D24" i="2"/>
  <c r="D24" i="3" s="1"/>
  <c r="E24" i="2"/>
  <c r="X24" i="3" s="1"/>
  <c r="G24" i="2"/>
  <c r="N24" i="3" s="1"/>
  <c r="L24" i="2"/>
  <c r="E24" i="3" s="1"/>
  <c r="N24" i="2"/>
  <c r="F24" i="3" s="1"/>
  <c r="O24" i="2"/>
  <c r="S24" i="2"/>
  <c r="Z24" i="3" s="1"/>
  <c r="U24" i="2"/>
  <c r="M24" i="3" s="1"/>
  <c r="Y24" i="2"/>
  <c r="H24" i="3" s="1"/>
  <c r="Z24" i="2"/>
  <c r="AB24" i="3" s="1"/>
  <c r="A25" i="2"/>
  <c r="A25" i="3" s="1"/>
  <c r="C25" i="2"/>
  <c r="I25" i="3" s="1"/>
  <c r="D25" i="2"/>
  <c r="E25" i="2"/>
  <c r="X25" i="3" s="1"/>
  <c r="L25" i="2"/>
  <c r="E25" i="3" s="1"/>
  <c r="N25" i="2"/>
  <c r="F25" i="3" s="1"/>
  <c r="S25" i="2"/>
  <c r="U25" i="2"/>
  <c r="M25" i="3" s="1"/>
  <c r="Y25" i="2"/>
  <c r="H25" i="3" s="1"/>
  <c r="A26" i="2"/>
  <c r="A26" i="3" s="1"/>
  <c r="C26" i="2"/>
  <c r="I26" i="3" s="1"/>
  <c r="D26" i="2"/>
  <c r="D26" i="3" s="1"/>
  <c r="E26" i="2"/>
  <c r="X26" i="3" s="1"/>
  <c r="L26" i="2"/>
  <c r="N26" i="2"/>
  <c r="F26" i="3" s="1"/>
  <c r="S26" i="2"/>
  <c r="Z26" i="3" s="1"/>
  <c r="U26" i="2"/>
  <c r="M26" i="3" s="1"/>
  <c r="Y26" i="2"/>
  <c r="H26" i="3" s="1"/>
  <c r="A27" i="2"/>
  <c r="A27" i="3" s="1"/>
  <c r="C27" i="2"/>
  <c r="I27" i="3" s="1"/>
  <c r="E27" i="2"/>
  <c r="X27" i="3" s="1"/>
  <c r="L27" i="2"/>
  <c r="E27" i="3" s="1"/>
  <c r="N27" i="2"/>
  <c r="F27" i="3" s="1"/>
  <c r="S27" i="2"/>
  <c r="Z27" i="3" s="1"/>
  <c r="U27" i="2"/>
  <c r="M27" i="3" s="1"/>
  <c r="B27" i="1"/>
  <c r="B27" i="2" s="1"/>
  <c r="C27" i="3" s="1"/>
  <c r="B26" i="1"/>
  <c r="B26" i="2" s="1"/>
  <c r="C26" i="3" s="1"/>
  <c r="B25" i="1"/>
  <c r="B25" i="2" s="1"/>
  <c r="C25" i="3" s="1"/>
  <c r="B24" i="1"/>
  <c r="B24" i="2" s="1"/>
  <c r="C24" i="3" s="1"/>
  <c r="B23" i="1"/>
  <c r="B23" i="2" s="1"/>
  <c r="C23" i="3" s="1"/>
  <c r="B22" i="1"/>
  <c r="B22" i="2" s="1"/>
  <c r="C22" i="3" s="1"/>
  <c r="B21" i="1"/>
  <c r="B21" i="2" s="1"/>
  <c r="C21" i="3" s="1"/>
  <c r="O18" i="3" l="1"/>
  <c r="O19" i="3"/>
  <c r="P19" i="3"/>
  <c r="O20" i="3"/>
  <c r="AA18" i="2"/>
  <c r="W18" i="3" s="1"/>
  <c r="AA19" i="2"/>
  <c r="W19" i="3" s="1"/>
  <c r="W18" i="2"/>
  <c r="V18" i="3" s="1"/>
  <c r="M19" i="2"/>
  <c r="M18" i="2"/>
  <c r="P18" i="3" s="1"/>
  <c r="Y18" i="2"/>
  <c r="H18" i="3" s="1"/>
  <c r="T20" i="2"/>
  <c r="G20" i="3" s="1"/>
  <c r="H20" i="2"/>
  <c r="Y20" i="3" s="1"/>
  <c r="H18" i="2"/>
  <c r="Y18" i="3" s="1"/>
  <c r="H19" i="2"/>
  <c r="Y19" i="3" s="1"/>
  <c r="I18" i="2"/>
  <c r="K18" i="3" s="1"/>
  <c r="A18" i="2"/>
  <c r="A18" i="3" s="1"/>
  <c r="C18" i="2"/>
  <c r="I18" i="3" s="1"/>
  <c r="D18" i="2"/>
  <c r="D18" i="3" s="1"/>
  <c r="E18" i="2"/>
  <c r="X18" i="3" s="1"/>
  <c r="F18" i="2"/>
  <c r="J18" i="3" s="1"/>
  <c r="G18" i="2"/>
  <c r="N18" i="3" s="1"/>
  <c r="L18" i="2"/>
  <c r="E18" i="3" s="1"/>
  <c r="N18" i="2"/>
  <c r="F18" i="3" s="1"/>
  <c r="O18" i="2"/>
  <c r="L18" i="3" s="1"/>
  <c r="P18" i="2"/>
  <c r="Q18" i="3" s="1"/>
  <c r="R18" i="2"/>
  <c r="R18" i="3" s="1"/>
  <c r="S18" i="2"/>
  <c r="Z18" i="3" s="1"/>
  <c r="T18" i="2"/>
  <c r="G18" i="3" s="1"/>
  <c r="U18" i="2"/>
  <c r="M18" i="3" s="1"/>
  <c r="V18" i="2"/>
  <c r="U18" i="3" s="1"/>
  <c r="X18" i="2"/>
  <c r="AA18" i="3" s="1"/>
  <c r="Z18" i="2"/>
  <c r="AB18" i="3" s="1"/>
  <c r="A19" i="2"/>
  <c r="A19" i="3" s="1"/>
  <c r="C19" i="2"/>
  <c r="I19" i="3" s="1"/>
  <c r="D19" i="2"/>
  <c r="D19" i="3" s="1"/>
  <c r="E19" i="2"/>
  <c r="X19" i="3" s="1"/>
  <c r="F19" i="2"/>
  <c r="J19" i="3" s="1"/>
  <c r="G19" i="2"/>
  <c r="N19" i="3" s="1"/>
  <c r="I19" i="2"/>
  <c r="K19" i="3" s="1"/>
  <c r="L19" i="2"/>
  <c r="E19" i="3" s="1"/>
  <c r="N19" i="2"/>
  <c r="F19" i="3" s="1"/>
  <c r="O19" i="2"/>
  <c r="L19" i="3" s="1"/>
  <c r="P19" i="2"/>
  <c r="Q19" i="3" s="1"/>
  <c r="R19" i="2"/>
  <c r="R19" i="3" s="1"/>
  <c r="S19" i="2"/>
  <c r="Z19" i="3" s="1"/>
  <c r="T19" i="2"/>
  <c r="G19" i="3" s="1"/>
  <c r="U19" i="2"/>
  <c r="M19" i="3" s="1"/>
  <c r="V19" i="2"/>
  <c r="U19" i="3" s="1"/>
  <c r="X19" i="2"/>
  <c r="AA19" i="3" s="1"/>
  <c r="Y19" i="2"/>
  <c r="H19" i="3" s="1"/>
  <c r="Z19" i="2"/>
  <c r="AB19" i="3" s="1"/>
  <c r="A20" i="2"/>
  <c r="A20" i="3" s="1"/>
  <c r="B20" i="2"/>
  <c r="C20" i="3" s="1"/>
  <c r="C20" i="2"/>
  <c r="I20" i="3" s="1"/>
  <c r="D20" i="2"/>
  <c r="D20" i="3" s="1"/>
  <c r="E20" i="2"/>
  <c r="X20" i="3" s="1"/>
  <c r="F20" i="2"/>
  <c r="J20" i="3" s="1"/>
  <c r="G20" i="2"/>
  <c r="N20" i="3" s="1"/>
  <c r="I20" i="2"/>
  <c r="K20" i="3" s="1"/>
  <c r="L20" i="2"/>
  <c r="E20" i="3" s="1"/>
  <c r="N20" i="2"/>
  <c r="F20" i="3" s="1"/>
  <c r="O20" i="2"/>
  <c r="L20" i="3" s="1"/>
  <c r="P20" i="2"/>
  <c r="Q20" i="3" s="1"/>
  <c r="R20" i="2"/>
  <c r="R20" i="3" s="1"/>
  <c r="S20" i="2"/>
  <c r="Z20" i="3" s="1"/>
  <c r="U20" i="2"/>
  <c r="M20" i="3" s="1"/>
  <c r="V20" i="2"/>
  <c r="U20" i="3" s="1"/>
  <c r="X20" i="2"/>
  <c r="AA20" i="3" s="1"/>
  <c r="Y20" i="2"/>
  <c r="H20" i="3" s="1"/>
  <c r="Z20" i="2"/>
  <c r="AB20" i="3" s="1"/>
  <c r="B20" i="1"/>
  <c r="B19" i="1"/>
  <c r="B19" i="2" s="1"/>
  <c r="C19" i="3" s="1"/>
  <c r="B18" i="1"/>
  <c r="B18" i="2" s="1"/>
  <c r="C18" i="3" s="1"/>
  <c r="M17" i="2" l="1"/>
  <c r="P17" i="3" s="1"/>
  <c r="K17" i="2"/>
  <c r="S17" i="3" s="1"/>
  <c r="J17" i="2"/>
  <c r="O17" i="3" s="1"/>
  <c r="A16" i="2"/>
  <c r="A16" i="3" s="1"/>
  <c r="C16" i="2"/>
  <c r="I16" i="3" s="1"/>
  <c r="D16" i="2"/>
  <c r="D16" i="3" s="1"/>
  <c r="E16" i="2"/>
  <c r="X16" i="3" s="1"/>
  <c r="F16" i="2"/>
  <c r="J16" i="3" s="1"/>
  <c r="G16" i="2"/>
  <c r="N16" i="3" s="1"/>
  <c r="H16" i="2"/>
  <c r="Y16" i="3" s="1"/>
  <c r="I16" i="2"/>
  <c r="K16" i="3" s="1"/>
  <c r="J16" i="2"/>
  <c r="O16" i="3" s="1"/>
  <c r="K16" i="2"/>
  <c r="S16" i="3" s="1"/>
  <c r="L16" i="2"/>
  <c r="E16" i="3" s="1"/>
  <c r="M16" i="2"/>
  <c r="P16" i="3" s="1"/>
  <c r="N16" i="2"/>
  <c r="F16" i="3" s="1"/>
  <c r="O16" i="2"/>
  <c r="L16" i="3" s="1"/>
  <c r="P16" i="2"/>
  <c r="Q16" i="3" s="1"/>
  <c r="Q16" i="2"/>
  <c r="T16" i="3" s="1"/>
  <c r="R16" i="2"/>
  <c r="R16" i="3" s="1"/>
  <c r="S16" i="2"/>
  <c r="Z16" i="3" s="1"/>
  <c r="T16" i="2"/>
  <c r="G16" i="3" s="1"/>
  <c r="U16" i="2"/>
  <c r="M16" i="3" s="1"/>
  <c r="V16" i="2"/>
  <c r="U16" i="3" s="1"/>
  <c r="W16" i="2"/>
  <c r="V16" i="3" s="1"/>
  <c r="X16" i="2"/>
  <c r="AA16" i="3" s="1"/>
  <c r="Y16" i="2"/>
  <c r="H16" i="3" s="1"/>
  <c r="Z16" i="2"/>
  <c r="AB16" i="3" s="1"/>
  <c r="AA16" i="2"/>
  <c r="W16" i="3" s="1"/>
  <c r="A17" i="2"/>
  <c r="A17" i="3" s="1"/>
  <c r="C17" i="2"/>
  <c r="I17" i="3" s="1"/>
  <c r="D17" i="2"/>
  <c r="D17" i="3" s="1"/>
  <c r="E17" i="2"/>
  <c r="X17" i="3" s="1"/>
  <c r="F17" i="2"/>
  <c r="J17" i="3" s="1"/>
  <c r="G17" i="2"/>
  <c r="N17" i="3" s="1"/>
  <c r="H17" i="2"/>
  <c r="Y17" i="3" s="1"/>
  <c r="I17" i="2"/>
  <c r="K17" i="3" s="1"/>
  <c r="L17" i="2"/>
  <c r="E17" i="3" s="1"/>
  <c r="N17" i="2"/>
  <c r="F17" i="3" s="1"/>
  <c r="O17" i="2"/>
  <c r="L17" i="3" s="1"/>
  <c r="P17" i="2"/>
  <c r="Q17" i="3" s="1"/>
  <c r="Q17" i="2"/>
  <c r="T17" i="3" s="1"/>
  <c r="R17" i="2"/>
  <c r="R17" i="3" s="1"/>
  <c r="S17" i="2"/>
  <c r="Z17" i="3" s="1"/>
  <c r="T17" i="2"/>
  <c r="G17" i="3" s="1"/>
  <c r="U17" i="2"/>
  <c r="M17" i="3" s="1"/>
  <c r="V17" i="2"/>
  <c r="U17" i="3" s="1"/>
  <c r="W17" i="2"/>
  <c r="V17" i="3" s="1"/>
  <c r="X17" i="2"/>
  <c r="AA17" i="3" s="1"/>
  <c r="Y17" i="2"/>
  <c r="H17" i="3" s="1"/>
  <c r="Z17" i="2"/>
  <c r="AB17" i="3" s="1"/>
  <c r="AA17" i="2"/>
  <c r="W17" i="3" s="1"/>
  <c r="B17" i="1"/>
  <c r="B17" i="2" s="1"/>
  <c r="C17" i="3" s="1"/>
  <c r="B16" i="1"/>
  <c r="B16" i="2" s="1"/>
  <c r="C16" i="3" s="1"/>
  <c r="K15" i="2" l="1"/>
  <c r="S15" i="3" s="1"/>
  <c r="A15" i="2"/>
  <c r="A15" i="3" s="1"/>
  <c r="C15" i="2"/>
  <c r="I15" i="3" s="1"/>
  <c r="D15" i="2"/>
  <c r="D15" i="3" s="1"/>
  <c r="E15" i="2"/>
  <c r="X15" i="3" s="1"/>
  <c r="F15" i="2"/>
  <c r="J15" i="3" s="1"/>
  <c r="G15" i="2"/>
  <c r="N15" i="3" s="1"/>
  <c r="H15" i="2"/>
  <c r="Y15" i="3" s="1"/>
  <c r="I15" i="2"/>
  <c r="K15" i="3" s="1"/>
  <c r="J15" i="2"/>
  <c r="O15" i="3" s="1"/>
  <c r="L15" i="2"/>
  <c r="E15" i="3" s="1"/>
  <c r="M15" i="2"/>
  <c r="P15" i="3" s="1"/>
  <c r="N15" i="2"/>
  <c r="F15" i="3" s="1"/>
  <c r="O15" i="2"/>
  <c r="L15" i="3" s="1"/>
  <c r="P15" i="2"/>
  <c r="Q15" i="3" s="1"/>
  <c r="Q15" i="2"/>
  <c r="T15" i="3" s="1"/>
  <c r="R15" i="2"/>
  <c r="R15" i="3" s="1"/>
  <c r="S15" i="2"/>
  <c r="Z15" i="3" s="1"/>
  <c r="T15" i="2"/>
  <c r="G15" i="3" s="1"/>
  <c r="U15" i="2"/>
  <c r="M15" i="3" s="1"/>
  <c r="V15" i="2"/>
  <c r="U15" i="3" s="1"/>
  <c r="W15" i="2"/>
  <c r="V15" i="3" s="1"/>
  <c r="X15" i="2"/>
  <c r="AA15" i="3" s="1"/>
  <c r="Y15" i="2"/>
  <c r="H15" i="3" s="1"/>
  <c r="Z15" i="2"/>
  <c r="AB15" i="3" s="1"/>
  <c r="AA15" i="2"/>
  <c r="W15" i="3" s="1"/>
  <c r="K14" i="2"/>
  <c r="S14" i="3" s="1"/>
  <c r="A14" i="2"/>
  <c r="A14" i="3" s="1"/>
  <c r="C14" i="2"/>
  <c r="I14" i="3" s="1"/>
  <c r="D14" i="2"/>
  <c r="D14" i="3" s="1"/>
  <c r="E14" i="2"/>
  <c r="X14" i="3" s="1"/>
  <c r="F14" i="2"/>
  <c r="J14" i="3" s="1"/>
  <c r="G14" i="2"/>
  <c r="N14" i="3" s="1"/>
  <c r="H14" i="2"/>
  <c r="Y14" i="3" s="1"/>
  <c r="I14" i="2"/>
  <c r="K14" i="3" s="1"/>
  <c r="J14" i="2"/>
  <c r="O14" i="3" s="1"/>
  <c r="L14" i="2"/>
  <c r="E14" i="3" s="1"/>
  <c r="M14" i="2"/>
  <c r="P14" i="3" s="1"/>
  <c r="N14" i="2"/>
  <c r="F14" i="3" s="1"/>
  <c r="O14" i="2"/>
  <c r="L14" i="3" s="1"/>
  <c r="P14" i="2"/>
  <c r="Q14" i="3" s="1"/>
  <c r="Q14" i="2"/>
  <c r="T14" i="3" s="1"/>
  <c r="R14" i="2"/>
  <c r="R14" i="3" s="1"/>
  <c r="S14" i="2"/>
  <c r="Z14" i="3" s="1"/>
  <c r="T14" i="2"/>
  <c r="G14" i="3" s="1"/>
  <c r="U14" i="2"/>
  <c r="M14" i="3" s="1"/>
  <c r="V14" i="2"/>
  <c r="U14" i="3" s="1"/>
  <c r="W14" i="2"/>
  <c r="V14" i="3" s="1"/>
  <c r="X14" i="2"/>
  <c r="AA14" i="3" s="1"/>
  <c r="Y14" i="2"/>
  <c r="H14" i="3" s="1"/>
  <c r="Z14" i="2"/>
  <c r="AB14" i="3" s="1"/>
  <c r="AA14" i="2"/>
  <c r="W14" i="3" s="1"/>
  <c r="B15" i="1"/>
  <c r="B15" i="2" s="1"/>
  <c r="C15" i="3" s="1"/>
  <c r="B14" i="1"/>
  <c r="B14" i="2" s="1"/>
  <c r="C14" i="3" s="1"/>
  <c r="L13" i="2" l="1"/>
  <c r="E13" i="3" s="1"/>
  <c r="M13" i="2"/>
  <c r="P13" i="3" s="1"/>
  <c r="N13" i="2"/>
  <c r="F13" i="3" s="1"/>
  <c r="O13" i="2"/>
  <c r="L13" i="3" s="1"/>
  <c r="P13" i="2"/>
  <c r="Q13" i="3" s="1"/>
  <c r="Q13" i="2"/>
  <c r="T13" i="3" s="1"/>
  <c r="R13" i="2"/>
  <c r="R13" i="3" s="1"/>
  <c r="S13" i="2"/>
  <c r="Z13" i="3" s="1"/>
  <c r="T13" i="2"/>
  <c r="G13" i="3" s="1"/>
  <c r="U13" i="2"/>
  <c r="M13" i="3" s="1"/>
  <c r="V13" i="2"/>
  <c r="U13" i="3" s="1"/>
  <c r="W13" i="2"/>
  <c r="V13" i="3" s="1"/>
  <c r="X13" i="2"/>
  <c r="AA13" i="3" s="1"/>
  <c r="Y13" i="2"/>
  <c r="H13" i="3" s="1"/>
  <c r="Z13" i="2"/>
  <c r="AB13" i="3" s="1"/>
  <c r="AA13" i="2"/>
  <c r="W13" i="3" s="1"/>
  <c r="C13" i="2"/>
  <c r="I13" i="3" s="1"/>
  <c r="D13" i="2"/>
  <c r="D13" i="3" s="1"/>
  <c r="E13" i="2"/>
  <c r="X13" i="3" s="1"/>
  <c r="F13" i="2"/>
  <c r="J13" i="3" s="1"/>
  <c r="G13" i="2"/>
  <c r="N13" i="3" s="1"/>
  <c r="H13" i="2"/>
  <c r="Y13" i="3" s="1"/>
  <c r="I13" i="2"/>
  <c r="K13" i="3" s="1"/>
  <c r="J13" i="2"/>
  <c r="O13" i="3" s="1"/>
  <c r="K13" i="2"/>
  <c r="S13" i="3" s="1"/>
  <c r="A13" i="2"/>
  <c r="A13" i="3" s="1"/>
  <c r="B13" i="1"/>
  <c r="B13" i="2" s="1"/>
  <c r="C13" i="3" s="1"/>
  <c r="K12" i="2" l="1"/>
  <c r="S12" i="3" s="1"/>
  <c r="A12" i="2"/>
  <c r="A12" i="3" s="1"/>
  <c r="C12" i="2"/>
  <c r="I12" i="3" s="1"/>
  <c r="D12" i="2"/>
  <c r="D12" i="3" s="1"/>
  <c r="E12" i="2"/>
  <c r="X12" i="3" s="1"/>
  <c r="F12" i="2"/>
  <c r="J12" i="3" s="1"/>
  <c r="G12" i="2"/>
  <c r="N12" i="3" s="1"/>
  <c r="H12" i="2"/>
  <c r="Y12" i="3" s="1"/>
  <c r="I12" i="2"/>
  <c r="K12" i="3" s="1"/>
  <c r="J12" i="2"/>
  <c r="O12" i="3" s="1"/>
  <c r="L12" i="2"/>
  <c r="E12" i="3" s="1"/>
  <c r="M12" i="2"/>
  <c r="P12" i="3" s="1"/>
  <c r="N12" i="2"/>
  <c r="F12" i="3" s="1"/>
  <c r="O12" i="2"/>
  <c r="L12" i="3" s="1"/>
  <c r="P12" i="2"/>
  <c r="Q12" i="3" s="1"/>
  <c r="Q12" i="2"/>
  <c r="T12" i="3" s="1"/>
  <c r="R12" i="2"/>
  <c r="R12" i="3" s="1"/>
  <c r="S12" i="2"/>
  <c r="Z12" i="3" s="1"/>
  <c r="T12" i="2"/>
  <c r="G12" i="3" s="1"/>
  <c r="U12" i="2"/>
  <c r="M12" i="3" s="1"/>
  <c r="V12" i="2"/>
  <c r="U12" i="3" s="1"/>
  <c r="W12" i="2"/>
  <c r="V12" i="3" s="1"/>
  <c r="X12" i="2"/>
  <c r="AA12" i="3" s="1"/>
  <c r="Y12" i="2"/>
  <c r="H12" i="3" s="1"/>
  <c r="Z12" i="2"/>
  <c r="AB12" i="3" s="1"/>
  <c r="AA12" i="2"/>
  <c r="W12" i="3" s="1"/>
  <c r="B12" i="1"/>
  <c r="B12" i="2" s="1"/>
  <c r="C12" i="3" s="1"/>
  <c r="O9" i="2"/>
  <c r="L9" i="3" s="1"/>
  <c r="D1" i="2"/>
  <c r="D1" i="3" s="1"/>
  <c r="E1" i="2"/>
  <c r="X1" i="3" s="1"/>
  <c r="F1" i="2"/>
  <c r="J1" i="3" s="1"/>
  <c r="G1" i="2"/>
  <c r="N1" i="3" s="1"/>
  <c r="H1" i="2"/>
  <c r="Y1" i="3" s="1"/>
  <c r="I1" i="2"/>
  <c r="K1" i="3" s="1"/>
  <c r="J1" i="2"/>
  <c r="O1" i="3" s="1"/>
  <c r="K1" i="2"/>
  <c r="S1" i="3" s="1"/>
  <c r="L1" i="2"/>
  <c r="E1" i="3" s="1"/>
  <c r="M1" i="2"/>
  <c r="P1" i="3" s="1"/>
  <c r="N1" i="2"/>
  <c r="F1" i="3" s="1"/>
  <c r="O1" i="2"/>
  <c r="L1" i="3" s="1"/>
  <c r="P1" i="2"/>
  <c r="Q1" i="3" s="1"/>
  <c r="Q1" i="2"/>
  <c r="T1" i="3" s="1"/>
  <c r="R1" i="2"/>
  <c r="R1" i="3" s="1"/>
  <c r="S1" i="2"/>
  <c r="Z1" i="3" s="1"/>
  <c r="T1" i="2"/>
  <c r="G1" i="3" s="1"/>
  <c r="U1" i="2"/>
  <c r="M1" i="3" s="1"/>
  <c r="V1" i="2"/>
  <c r="U1" i="3" s="1"/>
  <c r="W1" i="2"/>
  <c r="V1" i="3" s="1"/>
  <c r="X1" i="2"/>
  <c r="AA1" i="3" s="1"/>
  <c r="Y1" i="2"/>
  <c r="H1" i="3" s="1"/>
  <c r="Z1" i="2"/>
  <c r="AB1" i="3" s="1"/>
  <c r="AA1" i="2"/>
  <c r="W1" i="3" s="1"/>
  <c r="C1" i="2"/>
  <c r="I1" i="3" s="1"/>
  <c r="B1" i="2"/>
  <c r="C4" i="2"/>
  <c r="I4" i="3" s="1"/>
  <c r="D4" i="2"/>
  <c r="D4" i="3" s="1"/>
  <c r="E4" i="2"/>
  <c r="X4" i="3" s="1"/>
  <c r="F4" i="2"/>
  <c r="J4" i="3" s="1"/>
  <c r="G4" i="2"/>
  <c r="N4" i="3" s="1"/>
  <c r="H4" i="2"/>
  <c r="Y4" i="3" s="1"/>
  <c r="I4" i="2"/>
  <c r="K4" i="3" s="1"/>
  <c r="J4" i="2"/>
  <c r="O4" i="3" s="1"/>
  <c r="K4" i="2"/>
  <c r="S4" i="3" s="1"/>
  <c r="L4" i="2"/>
  <c r="E4" i="3" s="1"/>
  <c r="M4" i="2"/>
  <c r="P4" i="3" s="1"/>
  <c r="N4" i="2"/>
  <c r="F4" i="3" s="1"/>
  <c r="O4" i="2"/>
  <c r="L4" i="3" s="1"/>
  <c r="P4" i="2"/>
  <c r="Q4" i="3" s="1"/>
  <c r="Q4" i="2"/>
  <c r="T4" i="3" s="1"/>
  <c r="R4" i="2"/>
  <c r="R4" i="3" s="1"/>
  <c r="S4" i="2"/>
  <c r="Z4" i="3" s="1"/>
  <c r="T4" i="2"/>
  <c r="G4" i="3" s="1"/>
  <c r="U4" i="2"/>
  <c r="M4" i="3" s="1"/>
  <c r="V4" i="2"/>
  <c r="U4" i="3" s="1"/>
  <c r="W4" i="2"/>
  <c r="V4" i="3" s="1"/>
  <c r="X4" i="2"/>
  <c r="AA4" i="3" s="1"/>
  <c r="Y4" i="2"/>
  <c r="H4" i="3" s="1"/>
  <c r="Z4" i="2"/>
  <c r="AB4" i="3" s="1"/>
  <c r="AA4" i="2"/>
  <c r="W4" i="3" s="1"/>
  <c r="C5" i="2"/>
  <c r="I5" i="3" s="1"/>
  <c r="D5" i="2"/>
  <c r="D5" i="3" s="1"/>
  <c r="E5" i="2"/>
  <c r="X5" i="3" s="1"/>
  <c r="F5" i="2"/>
  <c r="J5" i="3" s="1"/>
  <c r="G5" i="2"/>
  <c r="N5" i="3" s="1"/>
  <c r="H5" i="2"/>
  <c r="Y5" i="3" s="1"/>
  <c r="I5" i="2"/>
  <c r="K5" i="3" s="1"/>
  <c r="J5" i="2"/>
  <c r="O5" i="3" s="1"/>
  <c r="K5" i="2"/>
  <c r="S5" i="3" s="1"/>
  <c r="L5" i="2"/>
  <c r="E5" i="3" s="1"/>
  <c r="M5" i="2"/>
  <c r="P5" i="3" s="1"/>
  <c r="N5" i="2"/>
  <c r="F5" i="3" s="1"/>
  <c r="O5" i="2"/>
  <c r="L5" i="3" s="1"/>
  <c r="P5" i="2"/>
  <c r="Q5" i="3" s="1"/>
  <c r="Q5" i="2"/>
  <c r="T5" i="3" s="1"/>
  <c r="R5" i="2"/>
  <c r="R5" i="3" s="1"/>
  <c r="S5" i="2"/>
  <c r="Z5" i="3" s="1"/>
  <c r="T5" i="2"/>
  <c r="G5" i="3" s="1"/>
  <c r="U5" i="2"/>
  <c r="M5" i="3" s="1"/>
  <c r="V5" i="2"/>
  <c r="U5" i="3" s="1"/>
  <c r="W5" i="2"/>
  <c r="V5" i="3" s="1"/>
  <c r="X5" i="2"/>
  <c r="AA5" i="3" s="1"/>
  <c r="Y5" i="2"/>
  <c r="H5" i="3" s="1"/>
  <c r="Z5" i="2"/>
  <c r="AB5" i="3" s="1"/>
  <c r="AA5" i="2"/>
  <c r="W5" i="3" s="1"/>
  <c r="C6" i="2"/>
  <c r="I6" i="3" s="1"/>
  <c r="D6" i="2"/>
  <c r="D6" i="3" s="1"/>
  <c r="E6" i="2"/>
  <c r="X6" i="3" s="1"/>
  <c r="F6" i="2"/>
  <c r="J6" i="3" s="1"/>
  <c r="G6" i="2"/>
  <c r="N6" i="3" s="1"/>
  <c r="H6" i="2"/>
  <c r="Y6" i="3" s="1"/>
  <c r="I6" i="2"/>
  <c r="K6" i="3" s="1"/>
  <c r="J6" i="2"/>
  <c r="O6" i="3" s="1"/>
  <c r="K6" i="2"/>
  <c r="S6" i="3" s="1"/>
  <c r="L6" i="2"/>
  <c r="E6" i="3" s="1"/>
  <c r="M6" i="2"/>
  <c r="P6" i="3" s="1"/>
  <c r="N6" i="2"/>
  <c r="F6" i="3" s="1"/>
  <c r="O6" i="2"/>
  <c r="L6" i="3" s="1"/>
  <c r="P6" i="2"/>
  <c r="Q6" i="3" s="1"/>
  <c r="Q6" i="2"/>
  <c r="T6" i="3" s="1"/>
  <c r="R6" i="2"/>
  <c r="R6" i="3" s="1"/>
  <c r="S6" i="2"/>
  <c r="Z6" i="3" s="1"/>
  <c r="T6" i="2"/>
  <c r="G6" i="3" s="1"/>
  <c r="U6" i="2"/>
  <c r="M6" i="3" s="1"/>
  <c r="V6" i="2"/>
  <c r="U6" i="3" s="1"/>
  <c r="W6" i="2"/>
  <c r="V6" i="3" s="1"/>
  <c r="X6" i="2"/>
  <c r="AA6" i="3" s="1"/>
  <c r="Y6" i="2"/>
  <c r="H6" i="3" s="1"/>
  <c r="Z6" i="2"/>
  <c r="AB6" i="3" s="1"/>
  <c r="AA6" i="2"/>
  <c r="W6" i="3" s="1"/>
  <c r="C7" i="2"/>
  <c r="I7" i="3" s="1"/>
  <c r="D7" i="2"/>
  <c r="D7" i="3" s="1"/>
  <c r="E7" i="2"/>
  <c r="X7" i="3" s="1"/>
  <c r="F7" i="2"/>
  <c r="J7" i="3" s="1"/>
  <c r="G7" i="2"/>
  <c r="N7" i="3" s="1"/>
  <c r="H7" i="2"/>
  <c r="Y7" i="3" s="1"/>
  <c r="I7" i="2"/>
  <c r="K7" i="3" s="1"/>
  <c r="J7" i="2"/>
  <c r="O7" i="3" s="1"/>
  <c r="K7" i="2"/>
  <c r="S7" i="3" s="1"/>
  <c r="L7" i="2"/>
  <c r="E7" i="3" s="1"/>
  <c r="M7" i="2"/>
  <c r="P7" i="3" s="1"/>
  <c r="N7" i="2"/>
  <c r="F7" i="3" s="1"/>
  <c r="O7" i="2"/>
  <c r="L7" i="3" s="1"/>
  <c r="P7" i="2"/>
  <c r="Q7" i="3" s="1"/>
  <c r="Q7" i="2"/>
  <c r="T7" i="3" s="1"/>
  <c r="R7" i="2"/>
  <c r="R7" i="3" s="1"/>
  <c r="S7" i="2"/>
  <c r="Z7" i="3" s="1"/>
  <c r="T7" i="2"/>
  <c r="G7" i="3" s="1"/>
  <c r="U7" i="2"/>
  <c r="M7" i="3" s="1"/>
  <c r="V7" i="2"/>
  <c r="U7" i="3" s="1"/>
  <c r="W7" i="2"/>
  <c r="V7" i="3" s="1"/>
  <c r="X7" i="2"/>
  <c r="AA7" i="3" s="1"/>
  <c r="Y7" i="2"/>
  <c r="H7" i="3" s="1"/>
  <c r="Z7" i="2"/>
  <c r="AB7" i="3" s="1"/>
  <c r="AA7" i="2"/>
  <c r="W7" i="3" s="1"/>
  <c r="C8" i="2"/>
  <c r="I8" i="3" s="1"/>
  <c r="D8" i="2"/>
  <c r="D8" i="3" s="1"/>
  <c r="E8" i="2"/>
  <c r="X8" i="3" s="1"/>
  <c r="F8" i="2"/>
  <c r="J8" i="3" s="1"/>
  <c r="G8" i="2"/>
  <c r="N8" i="3" s="1"/>
  <c r="H8" i="2"/>
  <c r="Y8" i="3" s="1"/>
  <c r="I8" i="2"/>
  <c r="K8" i="3" s="1"/>
  <c r="J8" i="2"/>
  <c r="O8" i="3" s="1"/>
  <c r="K8" i="2"/>
  <c r="S8" i="3" s="1"/>
  <c r="L8" i="2"/>
  <c r="E8" i="3" s="1"/>
  <c r="M8" i="2"/>
  <c r="P8" i="3" s="1"/>
  <c r="N8" i="2"/>
  <c r="F8" i="3" s="1"/>
  <c r="O8" i="2"/>
  <c r="L8" i="3" s="1"/>
  <c r="P8" i="2"/>
  <c r="Q8" i="3" s="1"/>
  <c r="Q8" i="2"/>
  <c r="T8" i="3" s="1"/>
  <c r="R8" i="2"/>
  <c r="R8" i="3" s="1"/>
  <c r="S8" i="2"/>
  <c r="Z8" i="3" s="1"/>
  <c r="T8" i="2"/>
  <c r="G8" i="3" s="1"/>
  <c r="U8" i="2"/>
  <c r="M8" i="3" s="1"/>
  <c r="V8" i="2"/>
  <c r="U8" i="3" s="1"/>
  <c r="W8" i="2"/>
  <c r="V8" i="3" s="1"/>
  <c r="X8" i="2"/>
  <c r="AA8" i="3" s="1"/>
  <c r="Y8" i="2"/>
  <c r="H8" i="3" s="1"/>
  <c r="Z8" i="2"/>
  <c r="AB8" i="3" s="1"/>
  <c r="AA8" i="2"/>
  <c r="W8" i="3" s="1"/>
  <c r="C9" i="2"/>
  <c r="I9" i="3" s="1"/>
  <c r="D9" i="2"/>
  <c r="D9" i="3" s="1"/>
  <c r="E9" i="2"/>
  <c r="X9" i="3" s="1"/>
  <c r="F9" i="2"/>
  <c r="J9" i="3" s="1"/>
  <c r="G9" i="2"/>
  <c r="N9" i="3" s="1"/>
  <c r="H9" i="2"/>
  <c r="Y9" i="3" s="1"/>
  <c r="I9" i="2"/>
  <c r="K9" i="3" s="1"/>
  <c r="J9" i="2"/>
  <c r="O9" i="3" s="1"/>
  <c r="K9" i="2"/>
  <c r="S9" i="3" s="1"/>
  <c r="L9" i="2"/>
  <c r="E9" i="3" s="1"/>
  <c r="M9" i="2"/>
  <c r="P9" i="3" s="1"/>
  <c r="N9" i="2"/>
  <c r="F9" i="3" s="1"/>
  <c r="P9" i="2"/>
  <c r="Q9" i="3" s="1"/>
  <c r="Q9" i="2"/>
  <c r="T9" i="3" s="1"/>
  <c r="R9" i="2"/>
  <c r="R9" i="3" s="1"/>
  <c r="S9" i="2"/>
  <c r="Z9" i="3" s="1"/>
  <c r="T9" i="2"/>
  <c r="G9" i="3" s="1"/>
  <c r="U9" i="2"/>
  <c r="M9" i="3" s="1"/>
  <c r="V9" i="2"/>
  <c r="U9" i="3" s="1"/>
  <c r="W9" i="2"/>
  <c r="V9" i="3" s="1"/>
  <c r="X9" i="2"/>
  <c r="AA9" i="3" s="1"/>
  <c r="Y9" i="2"/>
  <c r="H9" i="3" s="1"/>
  <c r="Z9" i="2"/>
  <c r="AB9" i="3" s="1"/>
  <c r="AA9" i="2"/>
  <c r="W9" i="3" s="1"/>
  <c r="C10" i="2"/>
  <c r="I10" i="3" s="1"/>
  <c r="D10" i="2"/>
  <c r="D10" i="3" s="1"/>
  <c r="E10" i="2"/>
  <c r="X10" i="3" s="1"/>
  <c r="F10" i="2"/>
  <c r="J10" i="3" s="1"/>
  <c r="G10" i="2"/>
  <c r="N10" i="3" s="1"/>
  <c r="H10" i="2"/>
  <c r="Y10" i="3" s="1"/>
  <c r="I10" i="2"/>
  <c r="K10" i="3" s="1"/>
  <c r="J10" i="2"/>
  <c r="O10" i="3" s="1"/>
  <c r="K10" i="2"/>
  <c r="S10" i="3" s="1"/>
  <c r="L10" i="2"/>
  <c r="E10" i="3" s="1"/>
  <c r="M10" i="2"/>
  <c r="P10" i="3" s="1"/>
  <c r="N10" i="2"/>
  <c r="F10" i="3" s="1"/>
  <c r="O10" i="2"/>
  <c r="L10" i="3" s="1"/>
  <c r="P10" i="2"/>
  <c r="Q10" i="3" s="1"/>
  <c r="Q10" i="2"/>
  <c r="T10" i="3" s="1"/>
  <c r="R10" i="2"/>
  <c r="R10" i="3" s="1"/>
  <c r="S10" i="2"/>
  <c r="Z10" i="3" s="1"/>
  <c r="T10" i="2"/>
  <c r="G10" i="3" s="1"/>
  <c r="U10" i="2"/>
  <c r="M10" i="3" s="1"/>
  <c r="V10" i="2"/>
  <c r="U10" i="3" s="1"/>
  <c r="W10" i="2"/>
  <c r="V10" i="3" s="1"/>
  <c r="X10" i="2"/>
  <c r="AA10" i="3" s="1"/>
  <c r="Y10" i="2"/>
  <c r="H10" i="3" s="1"/>
  <c r="Z10" i="2"/>
  <c r="AB10" i="3" s="1"/>
  <c r="AA10" i="2"/>
  <c r="W10" i="3" s="1"/>
  <c r="C11" i="2"/>
  <c r="I11" i="3" s="1"/>
  <c r="D11" i="2"/>
  <c r="D11" i="3" s="1"/>
  <c r="E11" i="2"/>
  <c r="X11" i="3" s="1"/>
  <c r="F11" i="2"/>
  <c r="J11" i="3" s="1"/>
  <c r="G11" i="2"/>
  <c r="N11" i="3" s="1"/>
  <c r="H11" i="2"/>
  <c r="Y11" i="3" s="1"/>
  <c r="I11" i="2"/>
  <c r="K11" i="3" s="1"/>
  <c r="J11" i="2"/>
  <c r="O11" i="3" s="1"/>
  <c r="K11" i="2"/>
  <c r="S11" i="3" s="1"/>
  <c r="L11" i="2"/>
  <c r="E11" i="3" s="1"/>
  <c r="M11" i="2"/>
  <c r="P11" i="3" s="1"/>
  <c r="N11" i="2"/>
  <c r="F11" i="3" s="1"/>
  <c r="O11" i="2"/>
  <c r="L11" i="3" s="1"/>
  <c r="P11" i="2"/>
  <c r="Q11" i="3" s="1"/>
  <c r="Q11" i="2"/>
  <c r="T11" i="3" s="1"/>
  <c r="R11" i="2"/>
  <c r="R11" i="3" s="1"/>
  <c r="S11" i="2"/>
  <c r="Z11" i="3" s="1"/>
  <c r="T11" i="2"/>
  <c r="G11" i="3" s="1"/>
  <c r="U11" i="2"/>
  <c r="M11" i="3" s="1"/>
  <c r="V11" i="2"/>
  <c r="U11" i="3" s="1"/>
  <c r="W11" i="2"/>
  <c r="V11" i="3" s="1"/>
  <c r="X11" i="2"/>
  <c r="AA11" i="3" s="1"/>
  <c r="Y11" i="2"/>
  <c r="H11" i="3" s="1"/>
  <c r="Z11" i="2"/>
  <c r="AB11" i="3" s="1"/>
  <c r="AA11" i="2"/>
  <c r="W11" i="3" s="1"/>
  <c r="D3" i="2"/>
  <c r="D3" i="3" s="1"/>
  <c r="E3" i="2"/>
  <c r="X3" i="3" s="1"/>
  <c r="F3" i="2"/>
  <c r="J3" i="3" s="1"/>
  <c r="G3" i="2"/>
  <c r="N3" i="3" s="1"/>
  <c r="H3" i="2"/>
  <c r="Y3" i="3" s="1"/>
  <c r="I3" i="2"/>
  <c r="K3" i="3" s="1"/>
  <c r="J3" i="2"/>
  <c r="O3" i="3" s="1"/>
  <c r="K3" i="2"/>
  <c r="S3" i="3" s="1"/>
  <c r="L3" i="2"/>
  <c r="E3" i="3" s="1"/>
  <c r="M3" i="2"/>
  <c r="P3" i="3" s="1"/>
  <c r="N3" i="2"/>
  <c r="F3" i="3" s="1"/>
  <c r="O3" i="2"/>
  <c r="L3" i="3" s="1"/>
  <c r="P3" i="2"/>
  <c r="Q3" i="3" s="1"/>
  <c r="Q3" i="2"/>
  <c r="T3" i="3" s="1"/>
  <c r="R3" i="2"/>
  <c r="R3" i="3" s="1"/>
  <c r="S3" i="2"/>
  <c r="Z3" i="3" s="1"/>
  <c r="T3" i="2"/>
  <c r="G3" i="3" s="1"/>
  <c r="U3" i="2"/>
  <c r="M3" i="3" s="1"/>
  <c r="V3" i="2"/>
  <c r="U3" i="3" s="1"/>
  <c r="W3" i="2"/>
  <c r="V3" i="3" s="1"/>
  <c r="X3" i="2"/>
  <c r="AA3" i="3" s="1"/>
  <c r="Y3" i="2"/>
  <c r="H3" i="3" s="1"/>
  <c r="Z3" i="2"/>
  <c r="AB3" i="3" s="1"/>
  <c r="AA3" i="2"/>
  <c r="W3" i="3" s="1"/>
  <c r="C3" i="2"/>
  <c r="I3" i="3" s="1"/>
  <c r="Y2" i="2"/>
  <c r="H2" i="3" s="1"/>
  <c r="Z2" i="2"/>
  <c r="AB2" i="3" s="1"/>
  <c r="AA2" i="2"/>
  <c r="W2" i="3" s="1"/>
  <c r="D2" i="2"/>
  <c r="D2" i="3" s="1"/>
  <c r="E2" i="2"/>
  <c r="X2" i="3" s="1"/>
  <c r="F2" i="2"/>
  <c r="J2" i="3" s="1"/>
  <c r="G2" i="2"/>
  <c r="N2" i="3" s="1"/>
  <c r="H2" i="2"/>
  <c r="Y2" i="3" s="1"/>
  <c r="I2" i="2"/>
  <c r="K2" i="3" s="1"/>
  <c r="J2" i="2"/>
  <c r="O2" i="3" s="1"/>
  <c r="K2" i="2"/>
  <c r="S2" i="3" s="1"/>
  <c r="L2" i="2"/>
  <c r="E2" i="3" s="1"/>
  <c r="M2" i="2"/>
  <c r="P2" i="3" s="1"/>
  <c r="N2" i="2"/>
  <c r="F2" i="3" s="1"/>
  <c r="O2" i="2"/>
  <c r="L2" i="3" s="1"/>
  <c r="P2" i="2"/>
  <c r="Q2" i="3" s="1"/>
  <c r="Q2" i="2"/>
  <c r="T2" i="3" s="1"/>
  <c r="R2" i="2"/>
  <c r="R2" i="3" s="1"/>
  <c r="S2" i="2"/>
  <c r="Z2" i="3" s="1"/>
  <c r="T2" i="2"/>
  <c r="G2" i="3" s="1"/>
  <c r="U2" i="2"/>
  <c r="M2" i="3" s="1"/>
  <c r="V2" i="2"/>
  <c r="U2" i="3" s="1"/>
  <c r="W2" i="2"/>
  <c r="V2" i="3" s="1"/>
  <c r="X2" i="2"/>
  <c r="AA2" i="3" s="1"/>
  <c r="B4" i="2"/>
  <c r="B8" i="2"/>
  <c r="B3" i="1"/>
  <c r="B4" i="1"/>
  <c r="B5" i="1"/>
  <c r="B5" i="2" s="1"/>
  <c r="B6" i="1"/>
  <c r="B6" i="2" s="1"/>
  <c r="B7" i="1"/>
  <c r="B7" i="2" s="1"/>
  <c r="B8" i="1"/>
  <c r="B9" i="1"/>
  <c r="B9" i="2" s="1"/>
  <c r="B10" i="1"/>
  <c r="B10" i="2" s="1"/>
  <c r="B11" i="1"/>
  <c r="B11" i="2" s="1"/>
  <c r="A11" i="2" l="1"/>
  <c r="A11" i="3" s="1"/>
  <c r="A10" i="2" l="1"/>
  <c r="A10" i="3" s="1"/>
  <c r="C2" i="2" l="1"/>
  <c r="I2" i="3" s="1"/>
  <c r="C1" i="3"/>
  <c r="B2" i="2"/>
  <c r="C2" i="3" s="1"/>
  <c r="A2" i="2"/>
  <c r="A2" i="3" s="1"/>
  <c r="A3" i="2"/>
  <c r="A3" i="3" s="1"/>
  <c r="A4" i="2"/>
  <c r="A4" i="3" s="1"/>
  <c r="A5" i="2"/>
  <c r="A5" i="3" s="1"/>
  <c r="A6" i="2"/>
  <c r="A6" i="3" s="1"/>
  <c r="A7" i="2"/>
  <c r="A7" i="3" s="1"/>
  <c r="A8" i="2"/>
  <c r="A8" i="3" s="1"/>
  <c r="A9" i="2"/>
  <c r="A9" i="3" s="1"/>
  <c r="C5" i="3" l="1"/>
  <c r="C6" i="3"/>
  <c r="C7" i="3"/>
  <c r="C8" i="3"/>
  <c r="C9" i="3"/>
  <c r="C10" i="3"/>
  <c r="C11" i="3"/>
  <c r="C4" i="3"/>
  <c r="B3" i="2"/>
  <c r="C3" i="3" s="1"/>
</calcChain>
</file>

<file path=xl/sharedStrings.xml><?xml version="1.0" encoding="utf-8"?>
<sst xmlns="http://schemas.openxmlformats.org/spreadsheetml/2006/main" count="68" uniqueCount="13">
  <si>
    <t>Mouse</t>
  </si>
  <si>
    <t>Group</t>
  </si>
  <si>
    <t>Date/Day</t>
  </si>
  <si>
    <t>E</t>
  </si>
  <si>
    <t>C</t>
  </si>
  <si>
    <t>A</t>
  </si>
  <si>
    <t>B</t>
  </si>
  <si>
    <t>D</t>
  </si>
  <si>
    <t>2 Tumore</t>
  </si>
  <si>
    <t>tumor size</t>
  </si>
  <si>
    <t>ulceration</t>
  </si>
  <si>
    <t>killed 22.7. by animal caretaker due to tumor size, 13 mm</t>
  </si>
  <si>
    <t>Days post T cell injection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</si>
</sst>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1"/>
  <sheetViews>
    <sheetView workbookViewId="0">
      <pane xSplit="1" topLeftCell="Y1" activePane="topRight" state="frozen"/>
      <selection pane="topRight" activeCell="AI30" sqref="AI30:AJ30"/>
    </sheetView>
  </sheetViews>
  <sheetFormatPr baseColWidth="10" defaultRowHeight="15" x14ac:dyDescent="0.25"/>
  <cols>
    <col min="2" max="2" width="13.85546875" customWidth="1"/>
  </cols>
  <sheetData>
    <row r="1" spans="1:52" x14ac:dyDescent="0.25">
      <c r="B1" t="s">
        <v>1</v>
      </c>
      <c r="C1" t="s">
        <v>6</v>
      </c>
      <c r="E1" t="s">
        <v>5</v>
      </c>
      <c r="G1" t="s">
        <v>3</v>
      </c>
      <c r="I1" t="s">
        <v>6</v>
      </c>
      <c r="K1" t="s">
        <v>4</v>
      </c>
      <c r="M1" t="s">
        <v>3</v>
      </c>
      <c r="O1" t="s">
        <v>6</v>
      </c>
      <c r="Q1" t="s">
        <v>4</v>
      </c>
      <c r="S1" t="s">
        <v>7</v>
      </c>
      <c r="U1" t="s">
        <v>5</v>
      </c>
      <c r="W1" t="s">
        <v>4</v>
      </c>
      <c r="Y1" t="s">
        <v>5</v>
      </c>
      <c r="AA1" t="s">
        <v>6</v>
      </c>
      <c r="AC1" t="s">
        <v>4</v>
      </c>
      <c r="AE1" t="s">
        <v>7</v>
      </c>
      <c r="AG1" t="s">
        <v>4</v>
      </c>
      <c r="AI1" t="s">
        <v>3</v>
      </c>
      <c r="AK1" t="s">
        <v>5</v>
      </c>
      <c r="AM1" t="s">
        <v>6</v>
      </c>
      <c r="AO1" t="s">
        <v>7</v>
      </c>
      <c r="AQ1" t="s">
        <v>7</v>
      </c>
      <c r="AS1" t="s">
        <v>3</v>
      </c>
      <c r="AU1" t="s">
        <v>5</v>
      </c>
      <c r="AW1" t="s">
        <v>3</v>
      </c>
      <c r="AY1" t="s">
        <v>7</v>
      </c>
    </row>
    <row r="2" spans="1:52" x14ac:dyDescent="0.25">
      <c r="A2" t="s">
        <v>2</v>
      </c>
      <c r="B2" t="s">
        <v>0</v>
      </c>
      <c r="C2">
        <v>1</v>
      </c>
      <c r="E2">
        <v>2</v>
      </c>
      <c r="G2">
        <v>3</v>
      </c>
      <c r="I2">
        <v>4</v>
      </c>
      <c r="K2">
        <v>5</v>
      </c>
      <c r="M2">
        <v>6</v>
      </c>
      <c r="O2">
        <v>7</v>
      </c>
      <c r="Q2">
        <v>8</v>
      </c>
      <c r="S2">
        <v>9</v>
      </c>
      <c r="U2">
        <v>10</v>
      </c>
      <c r="W2">
        <v>11</v>
      </c>
      <c r="Y2">
        <v>12</v>
      </c>
      <c r="AA2">
        <v>13</v>
      </c>
      <c r="AC2">
        <v>14</v>
      </c>
      <c r="AE2">
        <v>15</v>
      </c>
      <c r="AG2">
        <v>16</v>
      </c>
      <c r="AI2">
        <v>17</v>
      </c>
      <c r="AK2">
        <v>18</v>
      </c>
      <c r="AM2">
        <v>19</v>
      </c>
      <c r="AO2">
        <v>20</v>
      </c>
      <c r="AQ2">
        <v>21</v>
      </c>
      <c r="AS2">
        <v>22</v>
      </c>
      <c r="AU2">
        <v>23</v>
      </c>
      <c r="AW2">
        <v>24</v>
      </c>
      <c r="AY2">
        <v>25</v>
      </c>
    </row>
    <row r="3" spans="1:52" x14ac:dyDescent="0.25">
      <c r="A3" s="1">
        <v>45075</v>
      </c>
      <c r="B3">
        <f>_xlfn.DAYS(A3,A3)</f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</row>
    <row r="4" spans="1:52" x14ac:dyDescent="0.25">
      <c r="A4" s="1">
        <v>45077</v>
      </c>
      <c r="B4">
        <f>_xlfn.DAYS(A4,$A$3)</f>
        <v>2</v>
      </c>
      <c r="C4">
        <v>0</v>
      </c>
      <c r="D4">
        <v>0</v>
      </c>
      <c r="E4">
        <v>0</v>
      </c>
      <c r="F4">
        <v>0</v>
      </c>
      <c r="G4">
        <v>0.5</v>
      </c>
      <c r="H4">
        <v>0.5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</row>
    <row r="5" spans="1:52" x14ac:dyDescent="0.25">
      <c r="A5" s="1">
        <v>45079</v>
      </c>
      <c r="B5">
        <f t="shared" ref="B5:B29" si="0">_xlfn.DAYS(A5,$A$3)</f>
        <v>4</v>
      </c>
      <c r="C5">
        <v>0</v>
      </c>
      <c r="D5">
        <v>0</v>
      </c>
      <c r="E5">
        <v>0</v>
      </c>
      <c r="F5">
        <v>0</v>
      </c>
      <c r="G5">
        <v>1</v>
      </c>
      <c r="H5">
        <v>1</v>
      </c>
      <c r="I5">
        <v>2</v>
      </c>
      <c r="J5">
        <v>2</v>
      </c>
      <c r="K5">
        <v>2</v>
      </c>
      <c r="L5">
        <v>2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1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</v>
      </c>
      <c r="AL5">
        <v>1</v>
      </c>
      <c r="AM5" s="2">
        <v>0</v>
      </c>
      <c r="AN5" s="2">
        <v>0</v>
      </c>
      <c r="AO5" s="2">
        <v>1</v>
      </c>
      <c r="AP5" s="2">
        <v>1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2</v>
      </c>
      <c r="AZ5" s="2">
        <v>2</v>
      </c>
    </row>
    <row r="6" spans="1:52" x14ac:dyDescent="0.25">
      <c r="A6" s="1">
        <v>45082</v>
      </c>
      <c r="B6">
        <f t="shared" si="0"/>
        <v>7</v>
      </c>
      <c r="C6">
        <v>2</v>
      </c>
      <c r="D6">
        <v>2</v>
      </c>
      <c r="E6">
        <v>0</v>
      </c>
      <c r="F6">
        <v>0</v>
      </c>
      <c r="G6">
        <v>3</v>
      </c>
      <c r="H6">
        <v>2</v>
      </c>
      <c r="I6">
        <v>2.8</v>
      </c>
      <c r="J6">
        <v>2.6</v>
      </c>
      <c r="K6">
        <v>3</v>
      </c>
      <c r="L6">
        <v>2</v>
      </c>
      <c r="M6">
        <v>3</v>
      </c>
      <c r="N6">
        <v>3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2</v>
      </c>
      <c r="V6">
        <v>2</v>
      </c>
      <c r="W6">
        <v>0.5</v>
      </c>
      <c r="X6">
        <v>0.5</v>
      </c>
      <c r="Y6">
        <v>1</v>
      </c>
      <c r="Z6">
        <v>1</v>
      </c>
      <c r="AA6">
        <v>2</v>
      </c>
      <c r="AB6">
        <v>2</v>
      </c>
      <c r="AC6">
        <v>3</v>
      </c>
      <c r="AD6">
        <v>3</v>
      </c>
      <c r="AE6">
        <v>1</v>
      </c>
      <c r="AF6">
        <v>1</v>
      </c>
      <c r="AG6">
        <v>2</v>
      </c>
      <c r="AH6">
        <v>2</v>
      </c>
      <c r="AI6">
        <v>0</v>
      </c>
      <c r="AJ6">
        <v>0</v>
      </c>
      <c r="AK6">
        <v>1</v>
      </c>
      <c r="AL6">
        <v>1</v>
      </c>
      <c r="AM6" s="2">
        <v>0</v>
      </c>
      <c r="AN6" s="2">
        <v>0</v>
      </c>
      <c r="AO6" s="2">
        <v>2</v>
      </c>
      <c r="AP6" s="2">
        <v>2</v>
      </c>
      <c r="AQ6" s="2">
        <v>3</v>
      </c>
      <c r="AR6" s="2">
        <v>2</v>
      </c>
      <c r="AS6" s="2">
        <v>0.5</v>
      </c>
      <c r="AT6" s="2">
        <v>0.5</v>
      </c>
      <c r="AU6" s="2">
        <v>1</v>
      </c>
      <c r="AV6" s="2">
        <v>1</v>
      </c>
      <c r="AW6" s="2">
        <v>2</v>
      </c>
      <c r="AX6" s="2">
        <v>2</v>
      </c>
      <c r="AY6" s="2">
        <v>2.6</v>
      </c>
      <c r="AZ6" s="2">
        <v>3.2</v>
      </c>
    </row>
    <row r="7" spans="1:52" x14ac:dyDescent="0.25">
      <c r="A7" s="1">
        <v>45083</v>
      </c>
      <c r="B7">
        <f t="shared" si="0"/>
        <v>8</v>
      </c>
      <c r="C7">
        <v>2</v>
      </c>
      <c r="D7">
        <v>2</v>
      </c>
      <c r="E7">
        <v>0</v>
      </c>
      <c r="F7">
        <v>0</v>
      </c>
      <c r="G7">
        <v>4.0999999999999996</v>
      </c>
      <c r="H7">
        <v>3.1</v>
      </c>
      <c r="I7">
        <v>3.3</v>
      </c>
      <c r="J7">
        <v>3.2</v>
      </c>
      <c r="K7">
        <v>2</v>
      </c>
      <c r="L7">
        <v>2</v>
      </c>
      <c r="M7">
        <v>4.3</v>
      </c>
      <c r="N7">
        <v>3.1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3</v>
      </c>
      <c r="V7">
        <v>3</v>
      </c>
      <c r="W7">
        <v>1</v>
      </c>
      <c r="X7">
        <v>1</v>
      </c>
      <c r="Y7">
        <v>3</v>
      </c>
      <c r="Z7">
        <v>3</v>
      </c>
      <c r="AA7">
        <v>3</v>
      </c>
      <c r="AB7">
        <v>3</v>
      </c>
      <c r="AC7">
        <v>3</v>
      </c>
      <c r="AD7">
        <v>3</v>
      </c>
      <c r="AE7">
        <v>1</v>
      </c>
      <c r="AF7">
        <v>1</v>
      </c>
      <c r="AG7">
        <v>3</v>
      </c>
      <c r="AH7">
        <v>4</v>
      </c>
      <c r="AI7">
        <v>0</v>
      </c>
      <c r="AJ7">
        <v>0</v>
      </c>
      <c r="AK7">
        <v>1</v>
      </c>
      <c r="AL7">
        <v>1</v>
      </c>
      <c r="AM7" s="2">
        <v>1</v>
      </c>
      <c r="AN7" s="2">
        <v>1</v>
      </c>
      <c r="AO7" s="2">
        <v>2</v>
      </c>
      <c r="AP7" s="2">
        <v>2</v>
      </c>
      <c r="AQ7" s="2">
        <v>3</v>
      </c>
      <c r="AR7" s="2">
        <v>3</v>
      </c>
      <c r="AS7" s="2">
        <v>0.5</v>
      </c>
      <c r="AT7" s="2">
        <v>0.5</v>
      </c>
      <c r="AU7" s="2">
        <v>1</v>
      </c>
      <c r="AV7" s="2">
        <v>1</v>
      </c>
      <c r="AW7" s="2">
        <v>3</v>
      </c>
      <c r="AX7" s="2">
        <v>3</v>
      </c>
      <c r="AY7" s="2">
        <v>3.4</v>
      </c>
      <c r="AZ7" s="2">
        <v>3.6</v>
      </c>
    </row>
    <row r="8" spans="1:52" x14ac:dyDescent="0.25">
      <c r="A8" s="1">
        <v>45084</v>
      </c>
      <c r="B8">
        <f t="shared" si="0"/>
        <v>9</v>
      </c>
      <c r="C8">
        <v>2.9</v>
      </c>
      <c r="D8">
        <v>2.7</v>
      </c>
      <c r="E8">
        <v>0</v>
      </c>
      <c r="F8">
        <v>0</v>
      </c>
      <c r="G8">
        <v>3.5</v>
      </c>
      <c r="H8">
        <v>3.1</v>
      </c>
      <c r="I8">
        <v>4.5</v>
      </c>
      <c r="J8">
        <v>4.4000000000000004</v>
      </c>
      <c r="K8">
        <v>2.5</v>
      </c>
      <c r="L8">
        <v>3.8</v>
      </c>
      <c r="M8">
        <v>5.6</v>
      </c>
      <c r="N8">
        <v>4.2</v>
      </c>
      <c r="O8">
        <v>0</v>
      </c>
      <c r="P8">
        <v>0</v>
      </c>
      <c r="Q8">
        <v>0</v>
      </c>
      <c r="R8">
        <v>0</v>
      </c>
      <c r="S8">
        <v>0.5</v>
      </c>
      <c r="T8">
        <v>0.5</v>
      </c>
      <c r="U8">
        <v>2.5</v>
      </c>
      <c r="V8">
        <v>2.5</v>
      </c>
      <c r="W8">
        <v>1</v>
      </c>
      <c r="X8">
        <v>1</v>
      </c>
      <c r="Y8">
        <v>3.2</v>
      </c>
      <c r="Z8">
        <v>3.1</v>
      </c>
      <c r="AA8">
        <v>3.2</v>
      </c>
      <c r="AB8">
        <v>2.7</v>
      </c>
      <c r="AC8">
        <v>4.5999999999999996</v>
      </c>
      <c r="AD8">
        <v>3.8</v>
      </c>
      <c r="AE8">
        <v>3</v>
      </c>
      <c r="AF8">
        <v>3</v>
      </c>
      <c r="AG8">
        <v>4.8</v>
      </c>
      <c r="AH8">
        <v>4.3</v>
      </c>
      <c r="AI8">
        <v>0</v>
      </c>
      <c r="AJ8">
        <v>0</v>
      </c>
      <c r="AK8">
        <v>2</v>
      </c>
      <c r="AL8">
        <v>2</v>
      </c>
      <c r="AM8" s="2">
        <v>2.5</v>
      </c>
      <c r="AN8" s="2">
        <v>2.5</v>
      </c>
      <c r="AO8" s="2">
        <v>3.4</v>
      </c>
      <c r="AP8" s="2">
        <v>3</v>
      </c>
      <c r="AQ8" s="2">
        <v>4</v>
      </c>
      <c r="AR8" s="2">
        <v>3.2</v>
      </c>
      <c r="AS8" s="2">
        <v>0.5</v>
      </c>
      <c r="AT8" s="2">
        <v>0.5</v>
      </c>
      <c r="AU8" s="2">
        <v>3.3</v>
      </c>
      <c r="AV8" s="2">
        <v>2.9</v>
      </c>
      <c r="AW8" s="2">
        <v>4.5999999999999996</v>
      </c>
      <c r="AX8" s="2">
        <v>4.2</v>
      </c>
      <c r="AY8" s="2">
        <v>4</v>
      </c>
      <c r="AZ8" s="2">
        <v>4</v>
      </c>
    </row>
    <row r="9" spans="1:52" x14ac:dyDescent="0.25">
      <c r="A9" s="1">
        <v>45086</v>
      </c>
      <c r="B9">
        <f t="shared" si="0"/>
        <v>11</v>
      </c>
      <c r="C9">
        <v>3</v>
      </c>
      <c r="D9">
        <v>2.9</v>
      </c>
      <c r="E9">
        <v>0</v>
      </c>
      <c r="F9">
        <v>0</v>
      </c>
      <c r="G9">
        <v>3.5</v>
      </c>
      <c r="H9">
        <v>3.1</v>
      </c>
      <c r="I9">
        <v>4.0999999999999996</v>
      </c>
      <c r="J9">
        <v>3.8</v>
      </c>
      <c r="K9">
        <v>3.8</v>
      </c>
      <c r="L9">
        <v>3</v>
      </c>
      <c r="M9">
        <v>6.1</v>
      </c>
      <c r="N9">
        <v>4.9000000000000004</v>
      </c>
      <c r="O9">
        <v>4.5999999999999996</v>
      </c>
      <c r="P9">
        <v>4.4000000000000004</v>
      </c>
      <c r="Q9">
        <v>0</v>
      </c>
      <c r="R9">
        <v>0</v>
      </c>
      <c r="S9">
        <v>2.5</v>
      </c>
      <c r="T9">
        <v>2.5</v>
      </c>
      <c r="U9">
        <v>3.1</v>
      </c>
      <c r="V9">
        <v>3</v>
      </c>
      <c r="W9">
        <v>3.3</v>
      </c>
      <c r="X9">
        <v>3</v>
      </c>
      <c r="Y9">
        <v>3.4</v>
      </c>
      <c r="Z9">
        <v>3.4</v>
      </c>
      <c r="AA9">
        <v>3.7</v>
      </c>
      <c r="AB9">
        <v>2.9</v>
      </c>
      <c r="AC9">
        <v>5.3</v>
      </c>
      <c r="AD9">
        <v>4.7</v>
      </c>
      <c r="AE9">
        <v>3.7</v>
      </c>
      <c r="AF9">
        <v>2.9</v>
      </c>
      <c r="AG9">
        <v>6.4</v>
      </c>
      <c r="AH9">
        <v>4.5999999999999996</v>
      </c>
      <c r="AI9">
        <v>0</v>
      </c>
      <c r="AJ9">
        <v>0</v>
      </c>
      <c r="AK9">
        <v>2.7</v>
      </c>
      <c r="AL9">
        <v>2.5</v>
      </c>
      <c r="AM9" s="2">
        <v>0</v>
      </c>
      <c r="AN9" s="2">
        <v>0</v>
      </c>
      <c r="AO9" s="2">
        <v>3.9</v>
      </c>
      <c r="AP9" s="2">
        <v>3.9</v>
      </c>
      <c r="AQ9" s="2">
        <v>3.7</v>
      </c>
      <c r="AR9" s="2">
        <v>3.5</v>
      </c>
      <c r="AS9" s="2">
        <v>4.3</v>
      </c>
      <c r="AT9" s="2">
        <v>4.0999999999999996</v>
      </c>
      <c r="AU9" s="2">
        <v>5.9</v>
      </c>
      <c r="AV9" s="2">
        <v>3.2</v>
      </c>
      <c r="AW9" s="2">
        <v>4</v>
      </c>
      <c r="AX9" s="2">
        <v>3.4</v>
      </c>
      <c r="AY9" s="2">
        <v>4.5</v>
      </c>
      <c r="AZ9" s="2">
        <v>4.4000000000000004</v>
      </c>
    </row>
    <row r="10" spans="1:52" x14ac:dyDescent="0.25">
      <c r="A10" s="1">
        <v>45089</v>
      </c>
      <c r="B10">
        <f t="shared" si="0"/>
        <v>14</v>
      </c>
      <c r="C10">
        <v>3.1</v>
      </c>
      <c r="D10">
        <v>2.9</v>
      </c>
      <c r="E10">
        <v>0</v>
      </c>
      <c r="F10">
        <v>0</v>
      </c>
      <c r="G10">
        <v>4.4000000000000004</v>
      </c>
      <c r="H10">
        <v>2.7</v>
      </c>
      <c r="I10">
        <v>6</v>
      </c>
      <c r="J10">
        <v>3.2</v>
      </c>
      <c r="K10">
        <v>4.5999999999999996</v>
      </c>
      <c r="L10">
        <v>3</v>
      </c>
      <c r="M10">
        <v>4.5999999999999996</v>
      </c>
      <c r="N10">
        <v>4.5999999999999996</v>
      </c>
      <c r="O10">
        <v>4.0999999999999996</v>
      </c>
      <c r="P10">
        <v>3.8</v>
      </c>
      <c r="Q10">
        <v>5.8</v>
      </c>
      <c r="R10">
        <v>2.8</v>
      </c>
      <c r="S10">
        <v>5.2</v>
      </c>
      <c r="T10">
        <v>3.1</v>
      </c>
      <c r="U10">
        <v>3.5</v>
      </c>
      <c r="V10">
        <v>3.2</v>
      </c>
      <c r="W10">
        <v>3.9</v>
      </c>
      <c r="X10">
        <v>3.4</v>
      </c>
      <c r="Y10">
        <v>2</v>
      </c>
      <c r="Z10">
        <v>2</v>
      </c>
      <c r="AA10">
        <v>2</v>
      </c>
      <c r="AB10">
        <v>2</v>
      </c>
      <c r="AC10">
        <v>4.7</v>
      </c>
      <c r="AD10">
        <v>4.4000000000000004</v>
      </c>
      <c r="AE10">
        <v>6.2</v>
      </c>
      <c r="AF10">
        <v>3.5</v>
      </c>
      <c r="AG10">
        <v>5</v>
      </c>
      <c r="AH10">
        <v>3.8</v>
      </c>
      <c r="AI10">
        <v>0</v>
      </c>
      <c r="AJ10">
        <v>0</v>
      </c>
      <c r="AK10">
        <v>1</v>
      </c>
      <c r="AL10">
        <v>1</v>
      </c>
      <c r="AM10" s="2">
        <v>0</v>
      </c>
      <c r="AN10" s="2">
        <v>0</v>
      </c>
      <c r="AO10" s="2">
        <v>5.4</v>
      </c>
      <c r="AP10" s="2">
        <v>4</v>
      </c>
      <c r="AQ10" s="2">
        <v>6.5</v>
      </c>
      <c r="AR10" s="2">
        <v>4.4000000000000004</v>
      </c>
      <c r="AS10" s="2">
        <v>5.6</v>
      </c>
      <c r="AT10" s="2">
        <v>3.8</v>
      </c>
      <c r="AU10" s="2">
        <v>1</v>
      </c>
      <c r="AV10" s="2">
        <v>1</v>
      </c>
      <c r="AW10" s="2">
        <v>3.4</v>
      </c>
      <c r="AX10" s="2">
        <v>3</v>
      </c>
      <c r="AY10" s="2">
        <v>5.8</v>
      </c>
      <c r="AZ10" s="2">
        <v>5.6</v>
      </c>
    </row>
    <row r="11" spans="1:52" x14ac:dyDescent="0.25">
      <c r="A11" s="1">
        <v>45091</v>
      </c>
      <c r="B11">
        <f t="shared" si="0"/>
        <v>16</v>
      </c>
      <c r="C11">
        <v>2</v>
      </c>
      <c r="D11">
        <v>3.4</v>
      </c>
      <c r="E11">
        <v>0</v>
      </c>
      <c r="F11">
        <v>0</v>
      </c>
      <c r="G11">
        <v>3.1</v>
      </c>
      <c r="H11">
        <v>3</v>
      </c>
      <c r="I11">
        <v>3.8</v>
      </c>
      <c r="J11">
        <v>3.6</v>
      </c>
      <c r="K11">
        <v>3</v>
      </c>
      <c r="L11">
        <v>3</v>
      </c>
      <c r="M11">
        <v>4.2</v>
      </c>
      <c r="N11">
        <v>3.2</v>
      </c>
      <c r="O11">
        <v>0</v>
      </c>
      <c r="P11">
        <v>0</v>
      </c>
      <c r="Q11">
        <v>3.3</v>
      </c>
      <c r="R11">
        <v>3</v>
      </c>
      <c r="S11">
        <v>4</v>
      </c>
      <c r="T11">
        <v>3.7</v>
      </c>
      <c r="U11">
        <v>1</v>
      </c>
      <c r="V11">
        <v>1</v>
      </c>
      <c r="W11">
        <v>2</v>
      </c>
      <c r="X11">
        <v>2</v>
      </c>
      <c r="Y11">
        <v>2</v>
      </c>
      <c r="Z11">
        <v>2</v>
      </c>
      <c r="AA11">
        <v>1</v>
      </c>
      <c r="AB11">
        <v>1</v>
      </c>
      <c r="AC11">
        <v>4.4000000000000004</v>
      </c>
      <c r="AD11">
        <v>4</v>
      </c>
      <c r="AE11">
        <v>5.2</v>
      </c>
      <c r="AF11">
        <v>2</v>
      </c>
      <c r="AG11">
        <v>6</v>
      </c>
      <c r="AH11">
        <v>3.4</v>
      </c>
      <c r="AI11">
        <v>0</v>
      </c>
      <c r="AJ11">
        <v>0</v>
      </c>
      <c r="AK11">
        <v>1</v>
      </c>
      <c r="AL11">
        <v>1</v>
      </c>
      <c r="AM11" s="2">
        <v>0</v>
      </c>
      <c r="AN11" s="2">
        <v>0</v>
      </c>
      <c r="AO11" s="2">
        <v>6.6</v>
      </c>
      <c r="AP11" s="2">
        <v>4.9000000000000004</v>
      </c>
      <c r="AQ11" s="2">
        <v>5</v>
      </c>
      <c r="AR11" s="2">
        <v>4.4000000000000004</v>
      </c>
      <c r="AS11" s="2">
        <v>2</v>
      </c>
      <c r="AT11" s="2">
        <v>2</v>
      </c>
      <c r="AU11" s="2">
        <v>0</v>
      </c>
      <c r="AV11" s="2">
        <v>0</v>
      </c>
      <c r="AW11" s="2">
        <v>3</v>
      </c>
      <c r="AX11" s="2">
        <v>2</v>
      </c>
      <c r="AY11" s="2">
        <v>6.7</v>
      </c>
      <c r="AZ11" s="2">
        <v>6.8</v>
      </c>
    </row>
    <row r="12" spans="1:52" x14ac:dyDescent="0.25">
      <c r="A12" s="1">
        <v>45093</v>
      </c>
      <c r="B12">
        <f t="shared" si="0"/>
        <v>18</v>
      </c>
      <c r="C12">
        <v>2</v>
      </c>
      <c r="D12">
        <v>2</v>
      </c>
      <c r="E12">
        <v>0</v>
      </c>
      <c r="F12">
        <v>0</v>
      </c>
      <c r="G12">
        <v>2</v>
      </c>
      <c r="H12">
        <v>2</v>
      </c>
      <c r="I12">
        <v>3.5</v>
      </c>
      <c r="J12">
        <v>3</v>
      </c>
      <c r="K12">
        <v>3.8</v>
      </c>
      <c r="L12">
        <v>2.5</v>
      </c>
      <c r="M12">
        <v>3.9</v>
      </c>
      <c r="N12">
        <v>3.5</v>
      </c>
      <c r="O12">
        <v>3.5</v>
      </c>
      <c r="P12">
        <v>2.9</v>
      </c>
      <c r="Q12">
        <v>2</v>
      </c>
      <c r="R12">
        <v>2</v>
      </c>
      <c r="S12" t="s">
        <v>8</v>
      </c>
      <c r="U12">
        <v>0.5</v>
      </c>
      <c r="V12">
        <v>0.5</v>
      </c>
      <c r="W12">
        <v>1</v>
      </c>
      <c r="X12">
        <v>1</v>
      </c>
      <c r="Y12">
        <v>1</v>
      </c>
      <c r="Z12">
        <v>1</v>
      </c>
      <c r="AA12">
        <v>2</v>
      </c>
      <c r="AB12">
        <v>2</v>
      </c>
      <c r="AC12">
        <v>3.7</v>
      </c>
      <c r="AD12">
        <v>3.2</v>
      </c>
      <c r="AE12">
        <v>6.7</v>
      </c>
      <c r="AF12">
        <v>4.4000000000000004</v>
      </c>
      <c r="AG12">
        <v>3.3</v>
      </c>
      <c r="AH12">
        <v>3.3</v>
      </c>
      <c r="AI12">
        <v>0</v>
      </c>
      <c r="AJ12">
        <v>0</v>
      </c>
      <c r="AK12">
        <v>0.5</v>
      </c>
      <c r="AL12">
        <v>0.5</v>
      </c>
      <c r="AM12" s="2">
        <v>0</v>
      </c>
      <c r="AN12" s="2">
        <v>0</v>
      </c>
      <c r="AO12" s="2">
        <v>6.8</v>
      </c>
      <c r="AP12" s="2">
        <v>4.9000000000000004</v>
      </c>
      <c r="AQ12" s="2">
        <v>7.9</v>
      </c>
      <c r="AR12" s="2">
        <v>5.7</v>
      </c>
      <c r="AS12" s="2">
        <v>3</v>
      </c>
      <c r="AT12" s="2">
        <v>3</v>
      </c>
      <c r="AU12">
        <v>0</v>
      </c>
      <c r="AV12">
        <v>0</v>
      </c>
      <c r="AW12" s="2">
        <v>3</v>
      </c>
      <c r="AX12" s="2">
        <v>3</v>
      </c>
      <c r="AY12" s="2">
        <v>6.8</v>
      </c>
      <c r="AZ12" s="2">
        <v>6.5</v>
      </c>
    </row>
    <row r="13" spans="1:52" x14ac:dyDescent="0.25">
      <c r="A13" s="1">
        <v>45096</v>
      </c>
      <c r="B13">
        <f t="shared" si="0"/>
        <v>21</v>
      </c>
      <c r="C13">
        <v>4</v>
      </c>
      <c r="D13">
        <v>3.5</v>
      </c>
      <c r="E13">
        <v>1</v>
      </c>
      <c r="F13">
        <v>1</v>
      </c>
      <c r="G13">
        <v>2</v>
      </c>
      <c r="H13">
        <v>2</v>
      </c>
      <c r="I13">
        <v>6.6</v>
      </c>
      <c r="J13">
        <v>3.7</v>
      </c>
      <c r="K13">
        <v>4.5</v>
      </c>
      <c r="L13">
        <v>3.2</v>
      </c>
      <c r="M13">
        <v>3.9</v>
      </c>
      <c r="N13">
        <v>3.2</v>
      </c>
      <c r="O13">
        <v>4.9000000000000004</v>
      </c>
      <c r="P13">
        <v>4.4000000000000004</v>
      </c>
      <c r="Q13">
        <v>1</v>
      </c>
      <c r="R13">
        <v>1</v>
      </c>
      <c r="S13" t="s">
        <v>8</v>
      </c>
      <c r="U13">
        <v>0.5</v>
      </c>
      <c r="V13">
        <v>0.5</v>
      </c>
      <c r="W13">
        <v>3.8</v>
      </c>
      <c r="X13">
        <v>3.1</v>
      </c>
      <c r="Y13">
        <v>2.8</v>
      </c>
      <c r="Z13">
        <v>2.7</v>
      </c>
      <c r="AA13">
        <v>3.4</v>
      </c>
      <c r="AB13">
        <v>3</v>
      </c>
      <c r="AC13">
        <v>4.9000000000000004</v>
      </c>
      <c r="AD13">
        <v>4.8</v>
      </c>
      <c r="AE13">
        <v>8.4</v>
      </c>
      <c r="AF13">
        <v>4.7</v>
      </c>
      <c r="AG13">
        <v>4.3</v>
      </c>
      <c r="AH13">
        <v>4.3</v>
      </c>
      <c r="AI13">
        <v>0</v>
      </c>
      <c r="AJ13">
        <v>0</v>
      </c>
      <c r="AK13">
        <v>0</v>
      </c>
      <c r="AL13">
        <v>0</v>
      </c>
      <c r="AM13" s="2">
        <v>0.5</v>
      </c>
      <c r="AN13" s="2">
        <v>0.5</v>
      </c>
      <c r="AO13" s="2">
        <v>7.6</v>
      </c>
      <c r="AP13" s="2">
        <v>5.7</v>
      </c>
      <c r="AQ13" s="2">
        <v>6.5</v>
      </c>
      <c r="AR13" s="2">
        <v>5.5</v>
      </c>
      <c r="AS13" s="2">
        <v>3.8</v>
      </c>
      <c r="AT13" s="2">
        <v>3.2</v>
      </c>
      <c r="AU13" s="2">
        <v>0</v>
      </c>
      <c r="AV13" s="2">
        <v>0</v>
      </c>
      <c r="AW13" s="2">
        <v>3.4</v>
      </c>
      <c r="AX13" s="2">
        <v>3</v>
      </c>
      <c r="AY13" s="2">
        <v>8</v>
      </c>
      <c r="AZ13" s="2">
        <v>7.1</v>
      </c>
    </row>
    <row r="14" spans="1:52" x14ac:dyDescent="0.25">
      <c r="A14" s="1">
        <v>45098</v>
      </c>
      <c r="B14">
        <f t="shared" si="0"/>
        <v>23</v>
      </c>
      <c r="C14">
        <v>4.9000000000000004</v>
      </c>
      <c r="D14">
        <v>3</v>
      </c>
      <c r="E14">
        <v>0</v>
      </c>
      <c r="F14">
        <v>0</v>
      </c>
      <c r="G14">
        <v>2</v>
      </c>
      <c r="H14">
        <v>2</v>
      </c>
      <c r="I14">
        <v>8</v>
      </c>
      <c r="J14">
        <v>4.5</v>
      </c>
      <c r="K14">
        <v>4</v>
      </c>
      <c r="L14">
        <v>3.8</v>
      </c>
      <c r="M14">
        <v>3.3</v>
      </c>
      <c r="N14">
        <v>3</v>
      </c>
      <c r="O14">
        <v>4</v>
      </c>
      <c r="P14">
        <v>3.8</v>
      </c>
      <c r="Q14">
        <v>2</v>
      </c>
      <c r="R14">
        <v>1</v>
      </c>
      <c r="S14">
        <v>9.8000000000000007</v>
      </c>
      <c r="T14">
        <v>5.5</v>
      </c>
      <c r="U14">
        <v>0.5</v>
      </c>
      <c r="V14">
        <v>0.5</v>
      </c>
      <c r="W14">
        <v>3.6</v>
      </c>
      <c r="X14">
        <v>3.4</v>
      </c>
      <c r="Y14">
        <v>2</v>
      </c>
      <c r="Z14">
        <v>2</v>
      </c>
      <c r="AA14">
        <v>3.9</v>
      </c>
      <c r="AB14">
        <v>2.6</v>
      </c>
      <c r="AC14">
        <v>6</v>
      </c>
      <c r="AD14">
        <v>4.9000000000000004</v>
      </c>
      <c r="AE14">
        <v>9.5</v>
      </c>
      <c r="AF14">
        <v>5.5</v>
      </c>
      <c r="AG14">
        <v>4.5999999999999996</v>
      </c>
      <c r="AH14">
        <v>4.5</v>
      </c>
      <c r="AI14">
        <v>0</v>
      </c>
      <c r="AJ14">
        <v>0</v>
      </c>
      <c r="AK14">
        <v>0</v>
      </c>
      <c r="AL14">
        <v>0</v>
      </c>
      <c r="AM14" s="2">
        <v>2</v>
      </c>
      <c r="AN14" s="2">
        <v>2</v>
      </c>
      <c r="AO14" s="2">
        <v>7.6</v>
      </c>
      <c r="AP14" s="2">
        <v>5.9</v>
      </c>
      <c r="AQ14" s="2">
        <v>7.8</v>
      </c>
      <c r="AR14" s="2">
        <v>6.6</v>
      </c>
      <c r="AS14" s="2">
        <v>5</v>
      </c>
      <c r="AT14" s="2">
        <v>4.2</v>
      </c>
      <c r="AU14" s="2">
        <v>0</v>
      </c>
      <c r="AV14" s="2">
        <v>0</v>
      </c>
      <c r="AW14" s="2">
        <v>3.6</v>
      </c>
      <c r="AX14" s="2">
        <v>3.1</v>
      </c>
      <c r="AY14" s="2">
        <v>7.8</v>
      </c>
      <c r="AZ14" s="2">
        <v>7.3</v>
      </c>
    </row>
    <row r="15" spans="1:52" x14ac:dyDescent="0.25">
      <c r="A15" s="1">
        <v>45099</v>
      </c>
      <c r="B15">
        <f t="shared" si="0"/>
        <v>24</v>
      </c>
      <c r="C15">
        <v>4.5</v>
      </c>
      <c r="D15">
        <v>3.2</v>
      </c>
      <c r="E15">
        <v>1</v>
      </c>
      <c r="F15">
        <v>1</v>
      </c>
      <c r="G15">
        <v>3.4</v>
      </c>
      <c r="H15">
        <v>2.9</v>
      </c>
      <c r="I15">
        <v>5</v>
      </c>
      <c r="J15">
        <v>4.2</v>
      </c>
      <c r="K15">
        <v>4.4000000000000004</v>
      </c>
      <c r="L15">
        <v>3.6</v>
      </c>
      <c r="M15">
        <v>4.2</v>
      </c>
      <c r="N15">
        <v>3</v>
      </c>
      <c r="O15">
        <v>5.8</v>
      </c>
      <c r="P15">
        <v>4.2</v>
      </c>
      <c r="Q15">
        <v>2</v>
      </c>
      <c r="R15">
        <v>2</v>
      </c>
      <c r="S15">
        <v>10.8</v>
      </c>
      <c r="T15">
        <v>5.7</v>
      </c>
      <c r="U15">
        <v>0</v>
      </c>
      <c r="V15">
        <v>0</v>
      </c>
      <c r="W15">
        <v>3.5</v>
      </c>
      <c r="X15">
        <v>3</v>
      </c>
      <c r="Y15">
        <v>2.9</v>
      </c>
      <c r="Z15">
        <v>2.2000000000000002</v>
      </c>
      <c r="AA15">
        <v>3.6</v>
      </c>
      <c r="AB15">
        <v>3.2</v>
      </c>
      <c r="AC15">
        <v>6.3</v>
      </c>
      <c r="AD15">
        <v>5</v>
      </c>
      <c r="AE15">
        <v>9.6999999999999993</v>
      </c>
      <c r="AF15">
        <v>4.4000000000000004</v>
      </c>
      <c r="AG15">
        <v>4.5</v>
      </c>
      <c r="AH15">
        <v>4.2</v>
      </c>
      <c r="AI15">
        <v>0</v>
      </c>
      <c r="AJ15">
        <v>0</v>
      </c>
      <c r="AK15">
        <v>0</v>
      </c>
      <c r="AL15">
        <v>0</v>
      </c>
      <c r="AM15" s="2">
        <v>1</v>
      </c>
      <c r="AN15" s="2">
        <v>1</v>
      </c>
      <c r="AO15" s="2">
        <v>7</v>
      </c>
      <c r="AP15" s="2">
        <v>5.7</v>
      </c>
      <c r="AQ15" s="2">
        <v>7.5</v>
      </c>
      <c r="AR15" s="2">
        <v>6.9</v>
      </c>
      <c r="AS15" s="2">
        <v>6.4</v>
      </c>
      <c r="AT15" s="2">
        <v>4</v>
      </c>
      <c r="AU15" s="2">
        <v>1</v>
      </c>
      <c r="AV15" s="2">
        <v>1</v>
      </c>
      <c r="AW15" s="2">
        <v>4.5999999999999996</v>
      </c>
      <c r="AX15" s="2">
        <v>4.3</v>
      </c>
      <c r="AY15" s="2">
        <v>8.6999999999999993</v>
      </c>
      <c r="AZ15" s="2">
        <v>7.6</v>
      </c>
    </row>
    <row r="16" spans="1:52" x14ac:dyDescent="0.25">
      <c r="A16" s="1">
        <v>45100</v>
      </c>
      <c r="B16">
        <f t="shared" si="0"/>
        <v>25</v>
      </c>
      <c r="C16">
        <v>4.5</v>
      </c>
      <c r="D16">
        <v>3.4</v>
      </c>
      <c r="E16">
        <v>0</v>
      </c>
      <c r="F16">
        <v>0</v>
      </c>
      <c r="G16">
        <v>3.6</v>
      </c>
      <c r="H16">
        <v>3.1</v>
      </c>
      <c r="I16">
        <v>5.0999999999999996</v>
      </c>
      <c r="J16">
        <v>4.0999999999999996</v>
      </c>
      <c r="K16">
        <v>4.5999999999999996</v>
      </c>
      <c r="L16">
        <v>3.7</v>
      </c>
      <c r="M16">
        <v>4.5</v>
      </c>
      <c r="N16">
        <v>3.1</v>
      </c>
      <c r="O16">
        <v>5.5</v>
      </c>
      <c r="P16">
        <v>4.2</v>
      </c>
      <c r="Q16">
        <v>2</v>
      </c>
      <c r="R16">
        <v>2</v>
      </c>
      <c r="S16">
        <v>10.9</v>
      </c>
      <c r="T16">
        <v>5.6</v>
      </c>
      <c r="U16">
        <v>0</v>
      </c>
      <c r="V16">
        <v>0</v>
      </c>
      <c r="W16">
        <v>3.6</v>
      </c>
      <c r="X16">
        <v>3.1</v>
      </c>
      <c r="Y16">
        <v>2.8</v>
      </c>
      <c r="Z16">
        <v>2.2999999999999998</v>
      </c>
      <c r="AA16">
        <v>3.8</v>
      </c>
      <c r="AB16">
        <v>3.1</v>
      </c>
      <c r="AC16">
        <v>6.4</v>
      </c>
      <c r="AD16">
        <v>5.2</v>
      </c>
      <c r="AE16">
        <v>11.1</v>
      </c>
      <c r="AF16">
        <v>5.2</v>
      </c>
      <c r="AG16">
        <v>4.7</v>
      </c>
      <c r="AH16">
        <v>4.0999999999999996</v>
      </c>
      <c r="AI16">
        <v>0</v>
      </c>
      <c r="AJ16">
        <v>0</v>
      </c>
      <c r="AK16">
        <v>0</v>
      </c>
      <c r="AL16">
        <v>0</v>
      </c>
      <c r="AM16" s="2">
        <v>1</v>
      </c>
      <c r="AN16" s="2">
        <v>1</v>
      </c>
      <c r="AO16" s="2">
        <v>7.1</v>
      </c>
      <c r="AP16" s="2">
        <v>5.5</v>
      </c>
      <c r="AQ16" s="2">
        <v>6.4</v>
      </c>
      <c r="AR16" s="2">
        <v>6.9</v>
      </c>
      <c r="AS16" s="2">
        <v>7.1</v>
      </c>
      <c r="AT16" s="2">
        <v>4</v>
      </c>
      <c r="AU16" s="2">
        <v>0</v>
      </c>
      <c r="AV16" s="2">
        <v>0</v>
      </c>
      <c r="AW16" s="2">
        <v>4.5</v>
      </c>
      <c r="AX16" s="2">
        <v>4.2</v>
      </c>
      <c r="AY16" s="2">
        <v>8.8000000000000007</v>
      </c>
      <c r="AZ16" s="2">
        <v>7.4</v>
      </c>
    </row>
    <row r="17" spans="1:52" x14ac:dyDescent="0.25">
      <c r="A17" s="1">
        <v>45103</v>
      </c>
      <c r="B17">
        <f t="shared" si="0"/>
        <v>28</v>
      </c>
      <c r="C17">
        <v>5.6</v>
      </c>
      <c r="D17">
        <v>5.3</v>
      </c>
      <c r="E17">
        <v>2.6</v>
      </c>
      <c r="F17">
        <v>2.6</v>
      </c>
      <c r="G17">
        <v>5.3</v>
      </c>
      <c r="H17">
        <v>4</v>
      </c>
      <c r="I17">
        <v>6.9</v>
      </c>
      <c r="J17">
        <v>6.7</v>
      </c>
      <c r="K17">
        <v>5.9</v>
      </c>
      <c r="L17">
        <v>5</v>
      </c>
      <c r="M17">
        <v>6.3</v>
      </c>
      <c r="N17">
        <v>5.5</v>
      </c>
      <c r="O17">
        <v>8.1</v>
      </c>
      <c r="P17">
        <v>7.2</v>
      </c>
      <c r="Q17" t="s">
        <v>8</v>
      </c>
      <c r="S17" t="s">
        <v>8</v>
      </c>
      <c r="U17">
        <v>3.6</v>
      </c>
      <c r="V17">
        <v>3.6</v>
      </c>
      <c r="W17" t="s">
        <v>8</v>
      </c>
      <c r="Y17">
        <v>4</v>
      </c>
      <c r="Z17">
        <v>3.8</v>
      </c>
      <c r="AA17">
        <v>5.2</v>
      </c>
      <c r="AB17">
        <v>5</v>
      </c>
      <c r="AC17">
        <v>9.3000000000000007</v>
      </c>
      <c r="AD17">
        <v>8.4</v>
      </c>
      <c r="AE17">
        <v>12.6</v>
      </c>
      <c r="AF17">
        <v>7.3</v>
      </c>
      <c r="AG17">
        <v>7.2</v>
      </c>
      <c r="AH17">
        <v>6.8</v>
      </c>
      <c r="AI17">
        <v>0</v>
      </c>
      <c r="AJ17">
        <v>0</v>
      </c>
      <c r="AK17">
        <v>0.5</v>
      </c>
      <c r="AL17">
        <v>0.5</v>
      </c>
      <c r="AM17" s="2">
        <v>4.8</v>
      </c>
      <c r="AN17" s="2">
        <v>4.0999999999999996</v>
      </c>
      <c r="AO17" s="2">
        <v>9.6</v>
      </c>
      <c r="AP17" s="2">
        <v>9.1</v>
      </c>
      <c r="AQ17" s="2">
        <v>9.4</v>
      </c>
      <c r="AR17" s="2">
        <v>8.8000000000000007</v>
      </c>
      <c r="AS17" s="2">
        <v>7.1</v>
      </c>
      <c r="AT17" s="2">
        <v>6</v>
      </c>
      <c r="AU17" s="2">
        <v>3.1</v>
      </c>
      <c r="AV17" s="2">
        <v>2.7</v>
      </c>
      <c r="AW17" s="2">
        <v>5.5</v>
      </c>
      <c r="AX17" s="2">
        <v>5.4</v>
      </c>
      <c r="AY17" s="2">
        <v>9.9</v>
      </c>
      <c r="AZ17" s="2">
        <v>9.8000000000000007</v>
      </c>
    </row>
    <row r="18" spans="1:52" x14ac:dyDescent="0.25">
      <c r="A18" s="1">
        <v>45105</v>
      </c>
      <c r="B18">
        <f t="shared" si="0"/>
        <v>30</v>
      </c>
      <c r="C18">
        <v>8</v>
      </c>
      <c r="D18">
        <v>7.6</v>
      </c>
      <c r="E18">
        <v>4.5</v>
      </c>
      <c r="F18">
        <v>3.4</v>
      </c>
      <c r="G18">
        <v>6.3</v>
      </c>
      <c r="H18">
        <v>3.9</v>
      </c>
      <c r="I18">
        <v>7.5</v>
      </c>
      <c r="J18">
        <v>7.3</v>
      </c>
      <c r="K18">
        <v>7.4</v>
      </c>
      <c r="L18">
        <v>5.7</v>
      </c>
      <c r="M18" t="s">
        <v>8</v>
      </c>
      <c r="O18">
        <v>9.6</v>
      </c>
      <c r="P18">
        <v>6.7</v>
      </c>
      <c r="Q18" t="s">
        <v>8</v>
      </c>
      <c r="S18" t="s">
        <v>9</v>
      </c>
      <c r="U18">
        <v>3.9</v>
      </c>
      <c r="V18">
        <v>2.5</v>
      </c>
      <c r="W18">
        <v>10.1</v>
      </c>
      <c r="X18">
        <v>4.8</v>
      </c>
      <c r="Y18">
        <v>5.3</v>
      </c>
      <c r="Z18">
        <v>3.8</v>
      </c>
      <c r="AA18">
        <v>6.5</v>
      </c>
      <c r="AB18">
        <v>6.8</v>
      </c>
      <c r="AC18">
        <v>9.6999999999999993</v>
      </c>
      <c r="AD18">
        <v>8.4</v>
      </c>
      <c r="AE18" t="s">
        <v>9</v>
      </c>
      <c r="AG18">
        <v>8.5</v>
      </c>
      <c r="AH18">
        <v>7.2</v>
      </c>
      <c r="AI18">
        <v>0</v>
      </c>
      <c r="AJ18">
        <v>0</v>
      </c>
      <c r="AK18">
        <v>1</v>
      </c>
      <c r="AL18">
        <v>1</v>
      </c>
      <c r="AM18" s="2">
        <v>7.5</v>
      </c>
      <c r="AN18" s="2">
        <v>5.3</v>
      </c>
      <c r="AO18" s="2">
        <v>9</v>
      </c>
      <c r="AP18" s="2">
        <v>6.8</v>
      </c>
      <c r="AQ18" s="2">
        <v>9.8000000000000007</v>
      </c>
      <c r="AR18" s="2">
        <v>6.6</v>
      </c>
      <c r="AS18" s="2">
        <v>10.1</v>
      </c>
      <c r="AT18" s="2">
        <v>7.4</v>
      </c>
      <c r="AU18" t="s">
        <v>8</v>
      </c>
      <c r="AW18" s="2">
        <v>8.6999999999999993</v>
      </c>
      <c r="AX18" s="2">
        <v>5.4</v>
      </c>
      <c r="AY18" s="2">
        <v>10.5</v>
      </c>
      <c r="AZ18" s="2">
        <v>9.5</v>
      </c>
    </row>
    <row r="19" spans="1:52" x14ac:dyDescent="0.25">
      <c r="A19" s="1">
        <v>45107</v>
      </c>
      <c r="B19">
        <f t="shared" si="0"/>
        <v>32</v>
      </c>
      <c r="C19">
        <v>7</v>
      </c>
      <c r="D19">
        <v>6.9</v>
      </c>
      <c r="E19">
        <v>4.3</v>
      </c>
      <c r="F19">
        <v>3.5</v>
      </c>
      <c r="G19">
        <v>6.3</v>
      </c>
      <c r="H19">
        <v>4.9000000000000004</v>
      </c>
      <c r="I19">
        <v>8.3000000000000007</v>
      </c>
      <c r="J19">
        <v>7.9</v>
      </c>
      <c r="K19">
        <v>8.6</v>
      </c>
      <c r="L19">
        <v>7.6</v>
      </c>
      <c r="M19" t="s">
        <v>8</v>
      </c>
      <c r="O19">
        <v>11.4</v>
      </c>
      <c r="P19">
        <v>10.5</v>
      </c>
      <c r="Q19" t="s">
        <v>8</v>
      </c>
      <c r="U19">
        <v>6.3</v>
      </c>
      <c r="V19">
        <v>4.0999999999999996</v>
      </c>
      <c r="W19" t="s">
        <v>8</v>
      </c>
      <c r="Y19">
        <v>9</v>
      </c>
      <c r="Z19">
        <v>5.8</v>
      </c>
      <c r="AA19">
        <v>7.9</v>
      </c>
      <c r="AB19">
        <v>6.4</v>
      </c>
      <c r="AC19">
        <v>10.9</v>
      </c>
      <c r="AD19">
        <v>9.5</v>
      </c>
      <c r="AG19">
        <v>10.199999999999999</v>
      </c>
      <c r="AH19">
        <v>8</v>
      </c>
      <c r="AI19">
        <v>0</v>
      </c>
      <c r="AJ19">
        <v>0</v>
      </c>
      <c r="AK19">
        <v>3.4</v>
      </c>
      <c r="AL19">
        <v>2.8</v>
      </c>
      <c r="AM19" s="2">
        <v>7.1</v>
      </c>
      <c r="AN19" s="2">
        <v>5.0999999999999996</v>
      </c>
      <c r="AO19" s="2">
        <v>7.2</v>
      </c>
      <c r="AP19" s="2">
        <v>6.2</v>
      </c>
      <c r="AQ19" t="s">
        <v>10</v>
      </c>
      <c r="AS19" s="2">
        <v>10</v>
      </c>
      <c r="AT19" s="2">
        <v>8.1</v>
      </c>
      <c r="AU19" s="2">
        <v>6.3</v>
      </c>
      <c r="AV19" s="2">
        <v>5.8</v>
      </c>
      <c r="AW19" s="2">
        <v>8.9</v>
      </c>
      <c r="AX19" s="2">
        <v>5.7</v>
      </c>
      <c r="AY19" s="2">
        <v>14.4</v>
      </c>
      <c r="AZ19" s="2">
        <v>10.7</v>
      </c>
    </row>
    <row r="20" spans="1:52" x14ac:dyDescent="0.25">
      <c r="A20" s="1">
        <v>45110</v>
      </c>
      <c r="B20">
        <f t="shared" si="0"/>
        <v>35</v>
      </c>
      <c r="C20">
        <v>7.5</v>
      </c>
      <c r="D20">
        <v>8</v>
      </c>
      <c r="E20">
        <v>4.3</v>
      </c>
      <c r="F20">
        <v>3.4</v>
      </c>
      <c r="G20">
        <v>9.1</v>
      </c>
      <c r="H20">
        <v>4.7</v>
      </c>
      <c r="I20">
        <v>9.1999999999999993</v>
      </c>
      <c r="J20">
        <v>8.6999999999999993</v>
      </c>
      <c r="K20">
        <v>8.6999999999999993</v>
      </c>
      <c r="L20">
        <v>6.6</v>
      </c>
      <c r="M20" t="s">
        <v>8</v>
      </c>
      <c r="O20">
        <v>13.3</v>
      </c>
      <c r="P20">
        <v>10.4</v>
      </c>
      <c r="Q20" t="s">
        <v>8</v>
      </c>
      <c r="U20">
        <v>6.8</v>
      </c>
      <c r="V20">
        <v>5.6</v>
      </c>
      <c r="W20" t="s">
        <v>9</v>
      </c>
      <c r="Y20">
        <v>6.4</v>
      </c>
      <c r="Z20">
        <v>5.0999999999999996</v>
      </c>
      <c r="AA20">
        <v>8</v>
      </c>
      <c r="AB20">
        <v>6.4</v>
      </c>
      <c r="AC20">
        <v>12</v>
      </c>
      <c r="AD20">
        <v>10.8</v>
      </c>
      <c r="AG20">
        <v>9.6</v>
      </c>
      <c r="AH20">
        <v>8</v>
      </c>
      <c r="AI20">
        <v>4.0999999999999996</v>
      </c>
      <c r="AJ20">
        <v>3.6</v>
      </c>
      <c r="AK20" t="s">
        <v>8</v>
      </c>
      <c r="AM20" s="2">
        <v>8.5</v>
      </c>
      <c r="AN20" s="2">
        <v>5.2</v>
      </c>
      <c r="AO20" s="2">
        <v>8.9</v>
      </c>
      <c r="AP20" s="2">
        <v>8</v>
      </c>
      <c r="AS20" s="2">
        <v>11.7</v>
      </c>
      <c r="AT20" s="2">
        <v>6.2</v>
      </c>
      <c r="AU20" s="2">
        <v>5.7</v>
      </c>
      <c r="AV20" s="2">
        <v>7.2</v>
      </c>
      <c r="AW20" s="2">
        <v>9.3000000000000007</v>
      </c>
      <c r="AX20" s="2">
        <v>5.3</v>
      </c>
      <c r="AY20" t="s">
        <v>9</v>
      </c>
    </row>
    <row r="21" spans="1:52" x14ac:dyDescent="0.25">
      <c r="A21" s="1">
        <v>45112</v>
      </c>
      <c r="B21">
        <f t="shared" si="0"/>
        <v>37</v>
      </c>
      <c r="C21">
        <v>7.8</v>
      </c>
      <c r="D21">
        <v>6.9</v>
      </c>
      <c r="E21">
        <v>4</v>
      </c>
      <c r="F21">
        <v>3.8</v>
      </c>
      <c r="G21">
        <v>8.4</v>
      </c>
      <c r="H21">
        <v>6</v>
      </c>
      <c r="I21">
        <v>10.4</v>
      </c>
      <c r="J21">
        <v>9.5</v>
      </c>
      <c r="K21">
        <v>8.6</v>
      </c>
      <c r="L21">
        <v>6.6</v>
      </c>
      <c r="M21" t="s">
        <v>9</v>
      </c>
      <c r="O21" t="s">
        <v>9</v>
      </c>
      <c r="Q21" t="s">
        <v>9</v>
      </c>
      <c r="U21">
        <v>6.7</v>
      </c>
      <c r="V21">
        <v>5.8</v>
      </c>
      <c r="Y21">
        <v>6.8</v>
      </c>
      <c r="Z21">
        <v>6.6</v>
      </c>
      <c r="AA21">
        <v>9.1</v>
      </c>
      <c r="AB21">
        <v>7</v>
      </c>
      <c r="AC21" t="s">
        <v>9</v>
      </c>
      <c r="AG21">
        <v>10.6</v>
      </c>
      <c r="AH21">
        <v>8.6999999999999993</v>
      </c>
      <c r="AI21">
        <v>4.5999999999999996</v>
      </c>
      <c r="AJ21">
        <v>3.9</v>
      </c>
      <c r="AK21">
        <v>4.4000000000000004</v>
      </c>
      <c r="AL21">
        <v>5.3</v>
      </c>
      <c r="AM21" s="2">
        <v>8.9</v>
      </c>
      <c r="AN21" s="2">
        <v>6</v>
      </c>
      <c r="AO21" s="2">
        <v>12.1</v>
      </c>
      <c r="AP21" s="2">
        <v>9.9</v>
      </c>
      <c r="AS21" s="2">
        <v>11.1</v>
      </c>
      <c r="AT21" s="2">
        <v>8.3000000000000007</v>
      </c>
      <c r="AU21" s="2">
        <v>8.6999999999999993</v>
      </c>
      <c r="AV21" s="2">
        <v>5.4</v>
      </c>
      <c r="AW21" s="2">
        <v>10.8</v>
      </c>
      <c r="AX21" s="2">
        <v>6.6</v>
      </c>
    </row>
    <row r="22" spans="1:52" x14ac:dyDescent="0.25">
      <c r="A22" s="1">
        <v>45114</v>
      </c>
      <c r="B22">
        <f t="shared" si="0"/>
        <v>39</v>
      </c>
      <c r="C22">
        <v>7.8</v>
      </c>
      <c r="D22">
        <v>6.9</v>
      </c>
      <c r="E22">
        <v>4.2</v>
      </c>
      <c r="F22">
        <v>3.5</v>
      </c>
      <c r="G22">
        <v>8.6</v>
      </c>
      <c r="H22">
        <v>6.3</v>
      </c>
      <c r="I22">
        <v>10.9</v>
      </c>
      <c r="J22">
        <v>9.9</v>
      </c>
      <c r="K22">
        <v>8.9</v>
      </c>
      <c r="L22">
        <v>7.1</v>
      </c>
      <c r="U22">
        <v>6.9</v>
      </c>
      <c r="V22">
        <v>5.5</v>
      </c>
      <c r="Y22">
        <v>6</v>
      </c>
      <c r="Z22">
        <v>6.8</v>
      </c>
      <c r="AA22">
        <v>9.3000000000000007</v>
      </c>
      <c r="AB22">
        <v>7.5</v>
      </c>
      <c r="AG22">
        <v>10.9</v>
      </c>
      <c r="AH22">
        <v>9.8000000000000007</v>
      </c>
      <c r="AI22">
        <v>4.5999999999999996</v>
      </c>
      <c r="AJ22">
        <v>4.9000000000000004</v>
      </c>
      <c r="AK22">
        <v>4.8</v>
      </c>
      <c r="AL22">
        <v>3.8</v>
      </c>
      <c r="AM22" s="2">
        <v>9.5</v>
      </c>
      <c r="AN22" s="2">
        <v>6.8</v>
      </c>
      <c r="AO22" t="s">
        <v>9</v>
      </c>
      <c r="AS22" s="2">
        <v>11.7</v>
      </c>
      <c r="AT22" s="2">
        <v>9.8000000000000007</v>
      </c>
      <c r="AU22" s="2">
        <v>9.3000000000000007</v>
      </c>
      <c r="AV22" s="2">
        <v>5.8</v>
      </c>
      <c r="AW22" s="2">
        <v>11.1</v>
      </c>
      <c r="AX22" s="2">
        <v>7.8</v>
      </c>
    </row>
    <row r="23" spans="1:52" x14ac:dyDescent="0.25">
      <c r="A23" s="1">
        <v>45117</v>
      </c>
      <c r="B23">
        <f t="shared" si="0"/>
        <v>42</v>
      </c>
      <c r="C23">
        <v>8.3000000000000007</v>
      </c>
      <c r="D23">
        <v>7.4</v>
      </c>
      <c r="E23">
        <v>6.6</v>
      </c>
      <c r="F23">
        <v>5.5</v>
      </c>
      <c r="G23">
        <v>7.9</v>
      </c>
      <c r="H23">
        <v>6</v>
      </c>
      <c r="I23">
        <v>12</v>
      </c>
      <c r="J23">
        <v>10.6</v>
      </c>
      <c r="K23">
        <v>7.8</v>
      </c>
      <c r="L23">
        <v>9.9</v>
      </c>
      <c r="U23">
        <v>7.2</v>
      </c>
      <c r="V23">
        <v>6.4</v>
      </c>
      <c r="Y23">
        <v>9.5</v>
      </c>
      <c r="Z23">
        <v>6.9</v>
      </c>
      <c r="AA23">
        <v>11.6</v>
      </c>
      <c r="AB23">
        <v>9.4</v>
      </c>
      <c r="AG23">
        <v>14</v>
      </c>
      <c r="AH23">
        <v>11</v>
      </c>
      <c r="AI23">
        <v>5.6</v>
      </c>
      <c r="AJ23">
        <v>4.4000000000000004</v>
      </c>
      <c r="AK23">
        <v>8.6999999999999993</v>
      </c>
      <c r="AL23">
        <v>6.2</v>
      </c>
      <c r="AM23" s="2">
        <v>9.8000000000000007</v>
      </c>
      <c r="AN23" s="2">
        <v>6.4</v>
      </c>
      <c r="AS23" s="2">
        <v>13.3</v>
      </c>
      <c r="AT23" s="2">
        <v>8.6999999999999993</v>
      </c>
      <c r="AU23" s="2">
        <v>9.9</v>
      </c>
      <c r="AV23" s="2">
        <v>5.6</v>
      </c>
      <c r="AW23" s="2">
        <v>10.6</v>
      </c>
      <c r="AX23" s="2">
        <v>9</v>
      </c>
    </row>
    <row r="24" spans="1:52" x14ac:dyDescent="0.25">
      <c r="A24" s="1">
        <v>45119</v>
      </c>
      <c r="B24">
        <f t="shared" si="0"/>
        <v>44</v>
      </c>
      <c r="C24">
        <v>9.6</v>
      </c>
      <c r="D24">
        <v>8.9</v>
      </c>
      <c r="E24">
        <v>7.7</v>
      </c>
      <c r="F24">
        <v>8.5</v>
      </c>
      <c r="G24">
        <v>7.5</v>
      </c>
      <c r="H24">
        <v>7.8</v>
      </c>
      <c r="I24" t="s">
        <v>9</v>
      </c>
      <c r="K24">
        <v>12.5</v>
      </c>
      <c r="L24">
        <v>7.9</v>
      </c>
      <c r="U24">
        <v>8.1999999999999993</v>
      </c>
      <c r="V24">
        <v>7.1</v>
      </c>
      <c r="Y24">
        <v>9.5</v>
      </c>
      <c r="Z24">
        <v>7.4</v>
      </c>
      <c r="AA24">
        <v>12.8</v>
      </c>
      <c r="AB24">
        <v>7.9</v>
      </c>
      <c r="AG24" t="s">
        <v>9</v>
      </c>
      <c r="AI24">
        <v>5.9</v>
      </c>
      <c r="AJ24">
        <v>4.5999999999999996</v>
      </c>
      <c r="AK24">
        <v>8.1999999999999993</v>
      </c>
      <c r="AL24">
        <v>9</v>
      </c>
      <c r="AM24" s="2">
        <v>8.4</v>
      </c>
      <c r="AN24" s="2">
        <v>6.7</v>
      </c>
      <c r="AS24" t="s">
        <v>9</v>
      </c>
      <c r="AU24" s="2">
        <v>11</v>
      </c>
      <c r="AV24" s="2">
        <v>6.6</v>
      </c>
      <c r="AW24" s="2">
        <v>13</v>
      </c>
      <c r="AX24" s="2">
        <v>8</v>
      </c>
    </row>
    <row r="25" spans="1:52" x14ac:dyDescent="0.25">
      <c r="A25" s="1">
        <v>45121</v>
      </c>
      <c r="B25">
        <f t="shared" si="0"/>
        <v>46</v>
      </c>
      <c r="C25">
        <v>10.3</v>
      </c>
      <c r="D25">
        <v>9.5</v>
      </c>
      <c r="E25">
        <v>8.9</v>
      </c>
      <c r="F25">
        <v>10</v>
      </c>
      <c r="G25">
        <v>7.8</v>
      </c>
      <c r="H25">
        <v>7.9</v>
      </c>
      <c r="K25" t="s">
        <v>9</v>
      </c>
      <c r="U25">
        <v>9.5</v>
      </c>
      <c r="V25">
        <v>7.8</v>
      </c>
      <c r="Y25">
        <v>10.3</v>
      </c>
      <c r="Z25">
        <v>8.1999999999999993</v>
      </c>
      <c r="AA25" t="s">
        <v>9</v>
      </c>
      <c r="AI25">
        <v>6.8</v>
      </c>
      <c r="AJ25">
        <v>5.3</v>
      </c>
      <c r="AK25">
        <v>9.3000000000000007</v>
      </c>
      <c r="AL25">
        <v>10.1</v>
      </c>
      <c r="AM25" s="2">
        <v>9.8000000000000007</v>
      </c>
      <c r="AN25" s="2">
        <v>6.8</v>
      </c>
      <c r="AU25" s="2">
        <v>11.8</v>
      </c>
      <c r="AV25" s="2">
        <v>6.6</v>
      </c>
      <c r="AW25" t="s">
        <v>9</v>
      </c>
    </row>
    <row r="26" spans="1:52" x14ac:dyDescent="0.25">
      <c r="A26" s="1">
        <v>45124</v>
      </c>
      <c r="B26">
        <f t="shared" si="0"/>
        <v>49</v>
      </c>
      <c r="C26">
        <v>9.3000000000000007</v>
      </c>
      <c r="D26">
        <v>9</v>
      </c>
      <c r="E26">
        <v>10.3</v>
      </c>
      <c r="F26">
        <v>12</v>
      </c>
      <c r="G26">
        <v>11.1</v>
      </c>
      <c r="H26">
        <v>9.1999999999999993</v>
      </c>
      <c r="U26">
        <v>11.3</v>
      </c>
      <c r="V26">
        <v>7.8</v>
      </c>
      <c r="Y26">
        <v>10.1</v>
      </c>
      <c r="Z26">
        <v>7.6</v>
      </c>
      <c r="AI26">
        <v>9.3000000000000007</v>
      </c>
      <c r="AJ26">
        <v>8.3000000000000007</v>
      </c>
      <c r="AK26">
        <v>9.8000000000000007</v>
      </c>
      <c r="AL26">
        <v>8.5</v>
      </c>
      <c r="AM26" s="2">
        <v>11.5</v>
      </c>
      <c r="AN26" s="2">
        <v>8.1999999999999993</v>
      </c>
      <c r="AU26" s="2">
        <v>14.3</v>
      </c>
      <c r="AV26" s="2">
        <v>8.3000000000000007</v>
      </c>
    </row>
    <row r="27" spans="1:52" x14ac:dyDescent="0.25">
      <c r="A27" s="1">
        <v>45127</v>
      </c>
      <c r="B27">
        <f t="shared" si="0"/>
        <v>52</v>
      </c>
      <c r="C27">
        <v>12.6</v>
      </c>
      <c r="D27">
        <v>12.5</v>
      </c>
      <c r="E27" t="s">
        <v>9</v>
      </c>
      <c r="G27">
        <v>13.4</v>
      </c>
      <c r="H27">
        <v>11.2</v>
      </c>
      <c r="U27">
        <v>11.3</v>
      </c>
      <c r="V27">
        <v>9.6999999999999993</v>
      </c>
      <c r="Y27">
        <v>14.5</v>
      </c>
      <c r="Z27">
        <v>8.6</v>
      </c>
      <c r="AI27">
        <v>10</v>
      </c>
      <c r="AJ27">
        <v>8.6999999999999993</v>
      </c>
      <c r="AK27">
        <v>11.4</v>
      </c>
      <c r="AL27">
        <v>6.9</v>
      </c>
      <c r="AM27" s="2">
        <v>11.4</v>
      </c>
      <c r="AN27" s="2">
        <v>9.8000000000000007</v>
      </c>
      <c r="AU27" t="s">
        <v>9</v>
      </c>
    </row>
    <row r="28" spans="1:52" x14ac:dyDescent="0.25">
      <c r="A28" s="1">
        <v>45128</v>
      </c>
      <c r="B28">
        <f t="shared" si="0"/>
        <v>53</v>
      </c>
      <c r="C28" t="s">
        <v>9</v>
      </c>
      <c r="G28" t="s">
        <v>9</v>
      </c>
      <c r="U28">
        <v>11.8</v>
      </c>
      <c r="V28">
        <v>8</v>
      </c>
      <c r="Y28" t="s">
        <v>9</v>
      </c>
      <c r="AI28">
        <v>10.199999999999999</v>
      </c>
      <c r="AJ28">
        <v>8.1999999999999993</v>
      </c>
      <c r="AK28">
        <v>11.5</v>
      </c>
      <c r="AL28">
        <v>7</v>
      </c>
      <c r="AM28" s="2">
        <v>11.4</v>
      </c>
      <c r="AN28" s="2">
        <v>9.6999999999999993</v>
      </c>
    </row>
    <row r="29" spans="1:52" x14ac:dyDescent="0.25">
      <c r="A29" s="1">
        <v>45131</v>
      </c>
      <c r="B29">
        <f t="shared" si="0"/>
        <v>56</v>
      </c>
      <c r="U29" t="s">
        <v>11</v>
      </c>
      <c r="AI29">
        <v>10.9</v>
      </c>
      <c r="AJ29">
        <v>9.1</v>
      </c>
      <c r="AK29">
        <v>11.6</v>
      </c>
      <c r="AL29">
        <v>8.6</v>
      </c>
      <c r="AM29" s="2">
        <v>12.1</v>
      </c>
      <c r="AN29" s="2">
        <v>10.3</v>
      </c>
    </row>
    <row r="30" spans="1:52" x14ac:dyDescent="0.25">
      <c r="AI30">
        <v>12.2</v>
      </c>
      <c r="AJ30">
        <v>10.1</v>
      </c>
      <c r="AK30">
        <v>15</v>
      </c>
      <c r="AL30">
        <v>8.4</v>
      </c>
      <c r="AM30" t="s">
        <v>9</v>
      </c>
    </row>
    <row r="31" spans="1:52" x14ac:dyDescent="0.25">
      <c r="AI31" t="s">
        <v>9</v>
      </c>
      <c r="AK31" t="s">
        <v>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workbookViewId="0">
      <selection activeCell="K36" sqref="K36"/>
    </sheetView>
  </sheetViews>
  <sheetFormatPr baseColWidth="10" defaultRowHeight="15" x14ac:dyDescent="0.25"/>
  <sheetData>
    <row r="1" spans="1:27" x14ac:dyDescent="0.25">
      <c r="B1" t="str">
        <f>raw!B1</f>
        <v>Group</v>
      </c>
      <c r="C1" t="str">
        <f>raw!C1</f>
        <v>B</v>
      </c>
      <c r="D1" t="str">
        <f>raw!E1</f>
        <v>A</v>
      </c>
      <c r="E1" t="str">
        <f>raw!G1</f>
        <v>E</v>
      </c>
      <c r="F1" t="str">
        <f>raw!I1</f>
        <v>B</v>
      </c>
      <c r="G1" t="str">
        <f>raw!K1</f>
        <v>C</v>
      </c>
      <c r="H1" t="str">
        <f>raw!M1</f>
        <v>E</v>
      </c>
      <c r="I1" t="str">
        <f>raw!O1</f>
        <v>B</v>
      </c>
      <c r="J1" t="str">
        <f>raw!Q1</f>
        <v>C</v>
      </c>
      <c r="K1" t="str">
        <f>raw!S1</f>
        <v>D</v>
      </c>
      <c r="L1" t="str">
        <f>raw!U1</f>
        <v>A</v>
      </c>
      <c r="M1" t="str">
        <f>raw!W1</f>
        <v>C</v>
      </c>
      <c r="N1" t="str">
        <f>raw!Y1</f>
        <v>A</v>
      </c>
      <c r="O1" t="str">
        <f>raw!AA1</f>
        <v>B</v>
      </c>
      <c r="P1" t="str">
        <f>raw!AC1</f>
        <v>C</v>
      </c>
      <c r="Q1" t="str">
        <f>raw!AE1</f>
        <v>D</v>
      </c>
      <c r="R1" t="str">
        <f>raw!AG1</f>
        <v>C</v>
      </c>
      <c r="S1" t="str">
        <f>raw!AI1</f>
        <v>E</v>
      </c>
      <c r="T1" t="str">
        <f>raw!AK1</f>
        <v>A</v>
      </c>
      <c r="U1" t="str">
        <f>raw!AM1</f>
        <v>B</v>
      </c>
      <c r="V1" t="str">
        <f>raw!AO1</f>
        <v>D</v>
      </c>
      <c r="W1" t="str">
        <f>raw!AQ1</f>
        <v>D</v>
      </c>
      <c r="X1" t="str">
        <f>raw!AS1</f>
        <v>E</v>
      </c>
      <c r="Y1" t="str">
        <f>raw!AU1</f>
        <v>A</v>
      </c>
      <c r="Z1" t="str">
        <f>raw!AW1</f>
        <v>E</v>
      </c>
      <c r="AA1" t="str">
        <f>raw!AY1</f>
        <v>D</v>
      </c>
    </row>
    <row r="2" spans="1:27" x14ac:dyDescent="0.25">
      <c r="A2" t="str">
        <f>raw!A2</f>
        <v>Date/Day</v>
      </c>
      <c r="B2" t="str">
        <f>raw!B2</f>
        <v>Mouse</v>
      </c>
      <c r="C2">
        <f>raw!C2</f>
        <v>1</v>
      </c>
      <c r="D2">
        <f>raw!E2</f>
        <v>2</v>
      </c>
      <c r="E2">
        <f>raw!G2</f>
        <v>3</v>
      </c>
      <c r="F2">
        <f>raw!I2</f>
        <v>4</v>
      </c>
      <c r="G2">
        <f>raw!K2</f>
        <v>5</v>
      </c>
      <c r="H2">
        <f>raw!M2</f>
        <v>6</v>
      </c>
      <c r="I2">
        <f>raw!O2</f>
        <v>7</v>
      </c>
      <c r="J2">
        <f>raw!Q2</f>
        <v>8</v>
      </c>
      <c r="K2">
        <f>raw!S2</f>
        <v>9</v>
      </c>
      <c r="L2">
        <f>raw!U2</f>
        <v>10</v>
      </c>
      <c r="M2">
        <f>raw!W2</f>
        <v>11</v>
      </c>
      <c r="N2">
        <f>raw!Y2</f>
        <v>12</v>
      </c>
      <c r="O2">
        <f>raw!AA2</f>
        <v>13</v>
      </c>
      <c r="P2">
        <f>raw!AC2</f>
        <v>14</v>
      </c>
      <c r="Q2">
        <f>raw!AE2</f>
        <v>15</v>
      </c>
      <c r="R2">
        <f>raw!AG2</f>
        <v>16</v>
      </c>
      <c r="S2">
        <f>raw!AI2</f>
        <v>17</v>
      </c>
      <c r="T2">
        <f>raw!AK2</f>
        <v>18</v>
      </c>
      <c r="U2">
        <f>raw!AM2</f>
        <v>19</v>
      </c>
      <c r="V2">
        <f>raw!AO2</f>
        <v>20</v>
      </c>
      <c r="W2">
        <f>raw!AQ2</f>
        <v>21</v>
      </c>
      <c r="X2">
        <f>raw!AS2</f>
        <v>22</v>
      </c>
      <c r="Y2">
        <f>raw!AU2</f>
        <v>23</v>
      </c>
      <c r="Z2">
        <f>raw!AW2</f>
        <v>24</v>
      </c>
      <c r="AA2">
        <f>raw!AY2</f>
        <v>25</v>
      </c>
    </row>
    <row r="3" spans="1:27" x14ac:dyDescent="0.25">
      <c r="A3" s="1">
        <f>raw!A3</f>
        <v>45075</v>
      </c>
      <c r="B3">
        <f>raw!B3</f>
        <v>0</v>
      </c>
      <c r="C3">
        <f>raw!C3*raw!D3</f>
        <v>0</v>
      </c>
      <c r="D3">
        <f>raw!E3*raw!F3</f>
        <v>0</v>
      </c>
      <c r="E3">
        <f>raw!G3*raw!H3</f>
        <v>0</v>
      </c>
      <c r="F3">
        <f>raw!I3*raw!J3</f>
        <v>0</v>
      </c>
      <c r="G3">
        <f>raw!K3*raw!L3</f>
        <v>0</v>
      </c>
      <c r="H3">
        <f>raw!M3*raw!N3</f>
        <v>0</v>
      </c>
      <c r="I3">
        <f>raw!O3*raw!P3</f>
        <v>0</v>
      </c>
      <c r="J3">
        <f>raw!Q3*raw!R3</f>
        <v>0</v>
      </c>
      <c r="K3">
        <f>raw!S3*raw!T3</f>
        <v>0</v>
      </c>
      <c r="L3">
        <f>raw!U3*raw!V3</f>
        <v>0</v>
      </c>
      <c r="M3">
        <f>raw!W3*raw!X3</f>
        <v>0</v>
      </c>
      <c r="N3">
        <f>raw!Y3*raw!Z3</f>
        <v>0</v>
      </c>
      <c r="O3">
        <f>raw!AA3*raw!AB3</f>
        <v>0</v>
      </c>
      <c r="P3">
        <f>raw!AC3*raw!AD3</f>
        <v>0</v>
      </c>
      <c r="Q3">
        <f>raw!AE3*raw!AF3</f>
        <v>0</v>
      </c>
      <c r="R3">
        <f>raw!AG3*raw!AH3</f>
        <v>0</v>
      </c>
      <c r="S3">
        <f>raw!AI3*raw!AJ3</f>
        <v>0</v>
      </c>
      <c r="T3">
        <f>raw!AK3*raw!AL3</f>
        <v>0</v>
      </c>
      <c r="U3">
        <f>raw!AM3*raw!AN3</f>
        <v>0</v>
      </c>
      <c r="V3">
        <f>raw!AO3*raw!AP3</f>
        <v>0</v>
      </c>
      <c r="W3">
        <f>raw!AQ3*raw!AR3</f>
        <v>0</v>
      </c>
      <c r="X3">
        <f>raw!AS3*raw!AT3</f>
        <v>0</v>
      </c>
      <c r="Y3">
        <f>raw!AU3*raw!AV3</f>
        <v>0</v>
      </c>
      <c r="Z3">
        <f>raw!AW3*raw!AX3</f>
        <v>0</v>
      </c>
      <c r="AA3">
        <f>raw!AY3*raw!AZ3</f>
        <v>0</v>
      </c>
    </row>
    <row r="4" spans="1:27" x14ac:dyDescent="0.25">
      <c r="A4" s="1">
        <f>raw!A4</f>
        <v>45077</v>
      </c>
      <c r="B4">
        <f>raw!B4</f>
        <v>2</v>
      </c>
      <c r="C4">
        <f>raw!C4*raw!D4</f>
        <v>0</v>
      </c>
      <c r="D4">
        <f>raw!E4*raw!F4</f>
        <v>0</v>
      </c>
      <c r="E4">
        <f>raw!G4*raw!H4</f>
        <v>0.25</v>
      </c>
      <c r="F4">
        <f>raw!I4*raw!J4</f>
        <v>0</v>
      </c>
      <c r="G4">
        <f>raw!K4*raw!L4</f>
        <v>0</v>
      </c>
      <c r="H4">
        <f>raw!M4*raw!N4</f>
        <v>0</v>
      </c>
      <c r="I4">
        <f>raw!O4*raw!P4</f>
        <v>0</v>
      </c>
      <c r="J4">
        <f>raw!Q4*raw!R4</f>
        <v>0</v>
      </c>
      <c r="K4">
        <f>raw!S4*raw!T4</f>
        <v>0</v>
      </c>
      <c r="L4">
        <f>raw!U4*raw!V4</f>
        <v>0</v>
      </c>
      <c r="M4">
        <f>raw!W4*raw!X4</f>
        <v>0</v>
      </c>
      <c r="N4">
        <f>raw!Y4*raw!Z4</f>
        <v>0</v>
      </c>
      <c r="O4">
        <f>raw!AA4*raw!AB4</f>
        <v>0</v>
      </c>
      <c r="P4">
        <f>raw!AC4*raw!AD4</f>
        <v>0</v>
      </c>
      <c r="Q4">
        <f>raw!AE4*raw!AF4</f>
        <v>0</v>
      </c>
      <c r="R4">
        <f>raw!AG4*raw!AH4</f>
        <v>0</v>
      </c>
      <c r="S4">
        <f>raw!AI4*raw!AJ4</f>
        <v>0</v>
      </c>
      <c r="T4">
        <f>raw!AK4*raw!AL4</f>
        <v>0</v>
      </c>
      <c r="U4">
        <f>raw!AM4*raw!AN4</f>
        <v>0</v>
      </c>
      <c r="V4">
        <f>raw!AO4*raw!AP4</f>
        <v>0</v>
      </c>
      <c r="W4">
        <f>raw!AQ4*raw!AR4</f>
        <v>0</v>
      </c>
      <c r="X4">
        <f>raw!AS4*raw!AT4</f>
        <v>0</v>
      </c>
      <c r="Y4">
        <f>raw!AU4*raw!AV4</f>
        <v>0</v>
      </c>
      <c r="Z4">
        <f>raw!AW4*raw!AX4</f>
        <v>0</v>
      </c>
      <c r="AA4">
        <f>raw!AY4*raw!AZ4</f>
        <v>0</v>
      </c>
    </row>
    <row r="5" spans="1:27" x14ac:dyDescent="0.25">
      <c r="A5" s="1">
        <f>raw!A5</f>
        <v>45079</v>
      </c>
      <c r="B5">
        <f>raw!B5</f>
        <v>4</v>
      </c>
      <c r="C5">
        <f>raw!C5*raw!D5</f>
        <v>0</v>
      </c>
      <c r="D5">
        <f>raw!E5*raw!F5</f>
        <v>0</v>
      </c>
      <c r="E5">
        <f>raw!G5*raw!H5</f>
        <v>1</v>
      </c>
      <c r="F5">
        <f>raw!I5*raw!J5</f>
        <v>4</v>
      </c>
      <c r="G5">
        <f>raw!K5*raw!L5</f>
        <v>4</v>
      </c>
      <c r="H5">
        <f>raw!M5*raw!N5</f>
        <v>0</v>
      </c>
      <c r="I5">
        <f>raw!O5*raw!P5</f>
        <v>0</v>
      </c>
      <c r="J5">
        <f>raw!Q5*raw!R5</f>
        <v>0</v>
      </c>
      <c r="K5">
        <f>raw!S5*raw!T5</f>
        <v>0</v>
      </c>
      <c r="L5">
        <f>raw!U5*raw!V5</f>
        <v>1</v>
      </c>
      <c r="M5">
        <f>raw!W5*raw!X5</f>
        <v>0</v>
      </c>
      <c r="N5">
        <f>raw!Y5*raw!Z5</f>
        <v>0</v>
      </c>
      <c r="O5">
        <f>raw!AA5*raw!AB5</f>
        <v>0</v>
      </c>
      <c r="P5">
        <f>raw!AC5*raw!AD5</f>
        <v>0</v>
      </c>
      <c r="Q5">
        <f>raw!AE5*raw!AF5</f>
        <v>0</v>
      </c>
      <c r="R5">
        <f>raw!AG5*raw!AH5</f>
        <v>0</v>
      </c>
      <c r="S5">
        <f>raw!AI5*raw!AJ5</f>
        <v>0</v>
      </c>
      <c r="T5">
        <f>raw!AK5*raw!AL5</f>
        <v>1</v>
      </c>
      <c r="U5">
        <f>raw!AM5*raw!AN5</f>
        <v>0</v>
      </c>
      <c r="V5">
        <f>raw!AO5*raw!AP5</f>
        <v>1</v>
      </c>
      <c r="W5">
        <f>raw!AQ5*raw!AR5</f>
        <v>0</v>
      </c>
      <c r="X5">
        <f>raw!AS5*raw!AT5</f>
        <v>0</v>
      </c>
      <c r="Y5">
        <f>raw!AU5*raw!AV5</f>
        <v>0</v>
      </c>
      <c r="Z5">
        <f>raw!AW5*raw!AX5</f>
        <v>0</v>
      </c>
      <c r="AA5">
        <f>raw!AY5*raw!AZ5</f>
        <v>4</v>
      </c>
    </row>
    <row r="6" spans="1:27" x14ac:dyDescent="0.25">
      <c r="A6" s="1">
        <f>raw!A6</f>
        <v>45082</v>
      </c>
      <c r="B6">
        <f>raw!B6</f>
        <v>7</v>
      </c>
      <c r="C6">
        <f>raw!C6*raw!D6</f>
        <v>4</v>
      </c>
      <c r="D6">
        <f>raw!E6*raw!F6</f>
        <v>0</v>
      </c>
      <c r="E6">
        <f>raw!G6*raw!H6</f>
        <v>6</v>
      </c>
      <c r="F6">
        <f>raw!I6*raw!J6</f>
        <v>7.2799999999999994</v>
      </c>
      <c r="G6">
        <f>raw!K6*raw!L6</f>
        <v>6</v>
      </c>
      <c r="H6">
        <f>raw!M6*raw!N6</f>
        <v>9</v>
      </c>
      <c r="I6">
        <f>raw!O6*raw!P6</f>
        <v>0</v>
      </c>
      <c r="J6">
        <f>raw!Q6*raw!R6</f>
        <v>0</v>
      </c>
      <c r="K6">
        <f>raw!S6*raw!T6</f>
        <v>0</v>
      </c>
      <c r="L6">
        <f>raw!U6*raw!V6</f>
        <v>4</v>
      </c>
      <c r="M6">
        <f>raw!W6*raw!X6</f>
        <v>0.25</v>
      </c>
      <c r="N6">
        <f>raw!Y6*raw!Z6</f>
        <v>1</v>
      </c>
      <c r="O6">
        <f>raw!AA6*raw!AB6</f>
        <v>4</v>
      </c>
      <c r="P6">
        <f>raw!AC6*raw!AD6</f>
        <v>9</v>
      </c>
      <c r="Q6">
        <f>raw!AE6*raw!AF6</f>
        <v>1</v>
      </c>
      <c r="R6">
        <f>raw!AG6*raw!AH6</f>
        <v>4</v>
      </c>
      <c r="S6">
        <f>raw!AI6*raw!AJ6</f>
        <v>0</v>
      </c>
      <c r="T6">
        <f>raw!AK6*raw!AL6</f>
        <v>1</v>
      </c>
      <c r="U6">
        <f>raw!AM6*raw!AN6</f>
        <v>0</v>
      </c>
      <c r="V6">
        <f>raw!AO6*raw!AP6</f>
        <v>4</v>
      </c>
      <c r="W6">
        <f>raw!AQ6*raw!AR6</f>
        <v>6</v>
      </c>
      <c r="X6">
        <f>raw!AS6*raw!AT6</f>
        <v>0.25</v>
      </c>
      <c r="Y6">
        <f>raw!AU6*raw!AV6</f>
        <v>1</v>
      </c>
      <c r="Z6">
        <f>raw!AW6*raw!AX6</f>
        <v>4</v>
      </c>
      <c r="AA6">
        <f>raw!AY6*raw!AZ6</f>
        <v>8.32</v>
      </c>
    </row>
    <row r="7" spans="1:27" x14ac:dyDescent="0.25">
      <c r="A7" s="1">
        <f>raw!A7</f>
        <v>45083</v>
      </c>
      <c r="B7">
        <f>raw!B7</f>
        <v>8</v>
      </c>
      <c r="C7">
        <f>raw!C7*raw!D7</f>
        <v>4</v>
      </c>
      <c r="D7">
        <f>raw!E7*raw!F7</f>
        <v>0</v>
      </c>
      <c r="E7">
        <f>raw!G7*raw!H7</f>
        <v>12.709999999999999</v>
      </c>
      <c r="F7">
        <f>raw!I7*raw!J7</f>
        <v>10.56</v>
      </c>
      <c r="G7">
        <f>raw!K7*raw!L7</f>
        <v>4</v>
      </c>
      <c r="H7">
        <f>raw!M7*raw!N7</f>
        <v>13.33</v>
      </c>
      <c r="I7">
        <f>raw!O7*raw!P7</f>
        <v>0</v>
      </c>
      <c r="J7">
        <f>raw!Q7*raw!R7</f>
        <v>0</v>
      </c>
      <c r="K7">
        <f>raw!S7*raw!T7</f>
        <v>0</v>
      </c>
      <c r="L7">
        <f>raw!U7*raw!V7</f>
        <v>9</v>
      </c>
      <c r="M7">
        <f>raw!W7*raw!X7</f>
        <v>1</v>
      </c>
      <c r="N7">
        <f>raw!Y7*raw!Z7</f>
        <v>9</v>
      </c>
      <c r="O7">
        <f>raw!AA7*raw!AB7</f>
        <v>9</v>
      </c>
      <c r="P7">
        <f>raw!AC7*raw!AD7</f>
        <v>9</v>
      </c>
      <c r="Q7">
        <f>raw!AE7*raw!AF7</f>
        <v>1</v>
      </c>
      <c r="R7">
        <f>raw!AG7*raw!AH7</f>
        <v>12</v>
      </c>
      <c r="S7">
        <f>raw!AI7*raw!AJ7</f>
        <v>0</v>
      </c>
      <c r="T7">
        <f>raw!AK7*raw!AL7</f>
        <v>1</v>
      </c>
      <c r="U7">
        <f>raw!AM7*raw!AN7</f>
        <v>1</v>
      </c>
      <c r="V7">
        <f>raw!AO7*raw!AP7</f>
        <v>4</v>
      </c>
      <c r="W7">
        <f>raw!AQ7*raw!AR7</f>
        <v>9</v>
      </c>
      <c r="X7">
        <f>raw!AS7*raw!AT7</f>
        <v>0.25</v>
      </c>
      <c r="Y7">
        <f>raw!AU7*raw!AV7</f>
        <v>1</v>
      </c>
      <c r="Z7">
        <f>raw!AW7*raw!AX7</f>
        <v>9</v>
      </c>
      <c r="AA7">
        <f>raw!AY7*raw!AZ7</f>
        <v>12.24</v>
      </c>
    </row>
    <row r="8" spans="1:27" x14ac:dyDescent="0.25">
      <c r="A8" s="1">
        <f>raw!A8</f>
        <v>45084</v>
      </c>
      <c r="B8">
        <f>raw!B8</f>
        <v>9</v>
      </c>
      <c r="C8">
        <f>raw!C8*raw!D8</f>
        <v>7.83</v>
      </c>
      <c r="D8">
        <f>raw!E8*raw!F8</f>
        <v>0</v>
      </c>
      <c r="E8">
        <f>raw!G8*raw!H8</f>
        <v>10.85</v>
      </c>
      <c r="F8">
        <f>raw!I8*raw!J8</f>
        <v>19.8</v>
      </c>
      <c r="G8">
        <f>raw!K8*raw!L8</f>
        <v>9.5</v>
      </c>
      <c r="H8">
        <f>raw!M8*raw!N8</f>
        <v>23.52</v>
      </c>
      <c r="I8">
        <f>raw!O8*raw!P8</f>
        <v>0</v>
      </c>
      <c r="J8">
        <f>raw!Q8*raw!R8</f>
        <v>0</v>
      </c>
      <c r="K8">
        <f>raw!S8*raw!T8</f>
        <v>0.25</v>
      </c>
      <c r="L8">
        <f>raw!U8*raw!V8</f>
        <v>6.25</v>
      </c>
      <c r="M8">
        <f>raw!W8*raw!X8</f>
        <v>1</v>
      </c>
      <c r="N8">
        <f>raw!Y8*raw!Z8</f>
        <v>9.9200000000000017</v>
      </c>
      <c r="O8">
        <f>raw!AA8*raw!AB8</f>
        <v>8.64</v>
      </c>
      <c r="P8">
        <f>raw!AC8*raw!AD8</f>
        <v>17.479999999999997</v>
      </c>
      <c r="Q8">
        <f>raw!AE8*raw!AF8</f>
        <v>9</v>
      </c>
      <c r="R8">
        <f>raw!AG8*raw!AH8</f>
        <v>20.639999999999997</v>
      </c>
      <c r="S8">
        <f>raw!AI8*raw!AJ8</f>
        <v>0</v>
      </c>
      <c r="T8">
        <f>raw!AK8*raw!AL8</f>
        <v>4</v>
      </c>
      <c r="U8">
        <f>raw!AM8*raw!AN8</f>
        <v>6.25</v>
      </c>
      <c r="V8">
        <f>raw!AO8*raw!AP8</f>
        <v>10.199999999999999</v>
      </c>
      <c r="W8">
        <f>raw!AQ8*raw!AR8</f>
        <v>12.8</v>
      </c>
      <c r="X8">
        <f>raw!AS8*raw!AT8</f>
        <v>0.25</v>
      </c>
      <c r="Y8">
        <f>raw!AU8*raw!AV8</f>
        <v>9.5699999999999985</v>
      </c>
      <c r="Z8">
        <f>raw!AW8*raw!AX8</f>
        <v>19.32</v>
      </c>
      <c r="AA8">
        <f>raw!AY8*raw!AZ8</f>
        <v>16</v>
      </c>
    </row>
    <row r="9" spans="1:27" x14ac:dyDescent="0.25">
      <c r="A9" s="1">
        <f>raw!A9</f>
        <v>45086</v>
      </c>
      <c r="B9">
        <f>raw!B9</f>
        <v>11</v>
      </c>
      <c r="C9">
        <f>raw!C9*raw!D9</f>
        <v>8.6999999999999993</v>
      </c>
      <c r="D9">
        <f>raw!E9*raw!F9</f>
        <v>0</v>
      </c>
      <c r="E9">
        <f>raw!G9*raw!H9</f>
        <v>10.85</v>
      </c>
      <c r="F9">
        <f>raw!I9*raw!J9</f>
        <v>15.579999999999998</v>
      </c>
      <c r="G9">
        <f>raw!K9*raw!L9</f>
        <v>11.399999999999999</v>
      </c>
      <c r="H9">
        <f>raw!M9*raw!N9</f>
        <v>29.89</v>
      </c>
      <c r="I9">
        <f>raw!O9*raw!P9</f>
        <v>20.239999999999998</v>
      </c>
      <c r="J9">
        <f>raw!Q9*raw!R9</f>
        <v>0</v>
      </c>
      <c r="K9">
        <f>raw!S9*raw!T9</f>
        <v>6.25</v>
      </c>
      <c r="L9">
        <f>raw!U9*raw!V9</f>
        <v>9.3000000000000007</v>
      </c>
      <c r="M9">
        <f>raw!W9*raw!X9</f>
        <v>9.8999999999999986</v>
      </c>
      <c r="N9">
        <f>raw!Y9*raw!Z9</f>
        <v>11.559999999999999</v>
      </c>
      <c r="O9">
        <f>raw!AA9*raw!AB9</f>
        <v>10.73</v>
      </c>
      <c r="P9">
        <f>raw!AC9*raw!AD9</f>
        <v>24.91</v>
      </c>
      <c r="Q9">
        <f>raw!AE9*raw!AF9</f>
        <v>10.73</v>
      </c>
      <c r="R9">
        <f>raw!AG9*raw!AH9</f>
        <v>29.439999999999998</v>
      </c>
      <c r="S9">
        <f>raw!AI9*raw!AJ9</f>
        <v>0</v>
      </c>
      <c r="T9">
        <f>raw!AK9*raw!AL9</f>
        <v>6.75</v>
      </c>
      <c r="U9">
        <f>raw!AM9*raw!AN9</f>
        <v>0</v>
      </c>
      <c r="V9">
        <f>raw!AO9*raw!AP9</f>
        <v>15.209999999999999</v>
      </c>
      <c r="W9">
        <f>raw!AQ9*raw!AR9</f>
        <v>12.950000000000001</v>
      </c>
      <c r="X9">
        <f>raw!AS9*raw!AT9</f>
        <v>17.63</v>
      </c>
      <c r="Y9">
        <f>raw!AU9*raw!AV9</f>
        <v>18.880000000000003</v>
      </c>
      <c r="Z9">
        <f>raw!AW9*raw!AX9</f>
        <v>13.6</v>
      </c>
      <c r="AA9">
        <f>raw!AY9*raw!AZ9</f>
        <v>19.8</v>
      </c>
    </row>
    <row r="10" spans="1:27" x14ac:dyDescent="0.25">
      <c r="A10" s="1">
        <f>raw!A10</f>
        <v>45089</v>
      </c>
      <c r="B10">
        <f>raw!B10</f>
        <v>14</v>
      </c>
      <c r="C10">
        <f>raw!C10*raw!D10</f>
        <v>8.99</v>
      </c>
      <c r="D10">
        <f>raw!E10*raw!F10</f>
        <v>0</v>
      </c>
      <c r="E10">
        <f>raw!G10*raw!H10</f>
        <v>11.880000000000003</v>
      </c>
      <c r="F10">
        <f>raw!I10*raw!J10</f>
        <v>19.200000000000003</v>
      </c>
      <c r="G10">
        <f>raw!K10*raw!L10</f>
        <v>13.799999999999999</v>
      </c>
      <c r="H10">
        <f>raw!M10*raw!N10</f>
        <v>21.159999999999997</v>
      </c>
      <c r="I10">
        <f>raw!O10*raw!P10</f>
        <v>15.579999999999998</v>
      </c>
      <c r="J10">
        <f>raw!Q10*raw!R10</f>
        <v>16.239999999999998</v>
      </c>
      <c r="K10">
        <f>raw!S10*raw!T10</f>
        <v>16.12</v>
      </c>
      <c r="L10">
        <f>raw!U10*raw!V10</f>
        <v>11.200000000000001</v>
      </c>
      <c r="M10">
        <f>raw!W10*raw!X10</f>
        <v>13.26</v>
      </c>
      <c r="N10">
        <f>raw!Y10*raw!Z10</f>
        <v>4</v>
      </c>
      <c r="O10">
        <f>raw!AA10*raw!AB10</f>
        <v>4</v>
      </c>
      <c r="P10">
        <f>raw!AC10*raw!AD10</f>
        <v>20.680000000000003</v>
      </c>
      <c r="Q10">
        <f>raw!AE10*raw!AF10</f>
        <v>21.7</v>
      </c>
      <c r="R10">
        <f>raw!AG10*raw!AH10</f>
        <v>19</v>
      </c>
      <c r="S10">
        <f>raw!AI10*raw!AJ10</f>
        <v>0</v>
      </c>
      <c r="T10">
        <f>raw!AK10*raw!AL10</f>
        <v>1</v>
      </c>
      <c r="U10">
        <f>raw!AM10*raw!AN10</f>
        <v>0</v>
      </c>
      <c r="V10">
        <f>raw!AO10*raw!AP10</f>
        <v>21.6</v>
      </c>
      <c r="W10">
        <f>raw!AQ10*raw!AR10</f>
        <v>28.6</v>
      </c>
      <c r="X10">
        <f>raw!AS10*raw!AT10</f>
        <v>21.279999999999998</v>
      </c>
      <c r="Y10">
        <f>raw!AU10*raw!AV10</f>
        <v>1</v>
      </c>
      <c r="Z10">
        <f>raw!AW10*raw!AX10</f>
        <v>10.199999999999999</v>
      </c>
      <c r="AA10">
        <f>raw!AY10*raw!AZ10</f>
        <v>32.479999999999997</v>
      </c>
    </row>
    <row r="11" spans="1:27" x14ac:dyDescent="0.25">
      <c r="A11" s="1">
        <f>raw!A11</f>
        <v>45091</v>
      </c>
      <c r="B11">
        <f>raw!B11</f>
        <v>16</v>
      </c>
      <c r="C11">
        <f>raw!C11*raw!D11</f>
        <v>6.8</v>
      </c>
      <c r="D11">
        <f>raw!E11*raw!F11</f>
        <v>0</v>
      </c>
      <c r="E11">
        <f>raw!G11*raw!H11</f>
        <v>9.3000000000000007</v>
      </c>
      <c r="F11">
        <f>raw!I11*raw!J11</f>
        <v>13.68</v>
      </c>
      <c r="G11">
        <f>raw!K11*raw!L11</f>
        <v>9</v>
      </c>
      <c r="H11">
        <f>raw!M11*raw!N11</f>
        <v>13.440000000000001</v>
      </c>
      <c r="I11">
        <f>raw!O11*raw!P11</f>
        <v>0</v>
      </c>
      <c r="J11">
        <f>raw!Q11*raw!R11</f>
        <v>9.8999999999999986</v>
      </c>
      <c r="K11">
        <f>raw!S11*raw!T11</f>
        <v>14.8</v>
      </c>
      <c r="L11">
        <f>raw!U11*raw!V11</f>
        <v>1</v>
      </c>
      <c r="M11">
        <f>raw!W11*raw!X11</f>
        <v>4</v>
      </c>
      <c r="N11">
        <f>raw!Y11*raw!Z11</f>
        <v>4</v>
      </c>
      <c r="O11">
        <f>raw!AA11*raw!AB11</f>
        <v>1</v>
      </c>
      <c r="P11">
        <f>raw!AC11*raw!AD11</f>
        <v>17.600000000000001</v>
      </c>
      <c r="Q11">
        <f>raw!AE11*raw!AF11</f>
        <v>10.4</v>
      </c>
      <c r="R11">
        <f>raw!AG11*raw!AH11</f>
        <v>20.399999999999999</v>
      </c>
      <c r="S11">
        <f>raw!AI11*raw!AJ11</f>
        <v>0</v>
      </c>
      <c r="T11">
        <f>raw!AK11*raw!AL11</f>
        <v>1</v>
      </c>
      <c r="U11">
        <f>raw!AM11*raw!AN11</f>
        <v>0</v>
      </c>
      <c r="V11">
        <f>raw!AO11*raw!AP11</f>
        <v>32.340000000000003</v>
      </c>
      <c r="W11">
        <f>raw!AQ11*raw!AR11</f>
        <v>22</v>
      </c>
      <c r="X11">
        <f>raw!AS11*raw!AT11</f>
        <v>4</v>
      </c>
      <c r="Y11">
        <f>raw!AU11*raw!AV11</f>
        <v>0</v>
      </c>
      <c r="Z11">
        <f>raw!AW11*raw!AX11</f>
        <v>6</v>
      </c>
      <c r="AA11">
        <f>raw!AY11*raw!AZ11</f>
        <v>45.56</v>
      </c>
    </row>
    <row r="12" spans="1:27" x14ac:dyDescent="0.25">
      <c r="A12" s="1">
        <f>raw!A12</f>
        <v>45093</v>
      </c>
      <c r="B12">
        <f>raw!B12</f>
        <v>18</v>
      </c>
      <c r="C12">
        <f>raw!C12*raw!D12</f>
        <v>4</v>
      </c>
      <c r="D12">
        <f>raw!E12*raw!F12</f>
        <v>0</v>
      </c>
      <c r="E12">
        <f>raw!G12*raw!H12</f>
        <v>4</v>
      </c>
      <c r="F12">
        <f>raw!I12*raw!J12</f>
        <v>10.5</v>
      </c>
      <c r="G12">
        <f>raw!K12*raw!L12</f>
        <v>9.5</v>
      </c>
      <c r="H12">
        <f>raw!M12*raw!N12</f>
        <v>13.65</v>
      </c>
      <c r="I12">
        <f>raw!O12*raw!P12</f>
        <v>10.15</v>
      </c>
      <c r="J12">
        <f>raw!Q12*raw!R12</f>
        <v>4</v>
      </c>
      <c r="K12">
        <f>5*5.5+8*3.4</f>
        <v>54.7</v>
      </c>
      <c r="L12">
        <f>raw!U12*raw!V12</f>
        <v>0.25</v>
      </c>
      <c r="M12">
        <f>raw!W12*raw!X12</f>
        <v>1</v>
      </c>
      <c r="N12">
        <f>raw!Y12*raw!Z12</f>
        <v>1</v>
      </c>
      <c r="O12">
        <f>raw!AA12*raw!AB12</f>
        <v>4</v>
      </c>
      <c r="P12">
        <f>raw!AC12*raw!AD12</f>
        <v>11.840000000000002</v>
      </c>
      <c r="Q12">
        <f>raw!AE12*raw!AF12</f>
        <v>29.480000000000004</v>
      </c>
      <c r="R12">
        <f>raw!AG12*raw!AH12</f>
        <v>10.889999999999999</v>
      </c>
      <c r="S12">
        <f>raw!AI12*raw!AJ12</f>
        <v>0</v>
      </c>
      <c r="T12">
        <f>raw!AK12*raw!AL12</f>
        <v>0.25</v>
      </c>
      <c r="U12">
        <f>raw!AM12*raw!AN12</f>
        <v>0</v>
      </c>
      <c r="V12">
        <f>raw!AO12*raw!AP12</f>
        <v>33.32</v>
      </c>
      <c r="W12">
        <f>raw!AQ12*raw!AR12</f>
        <v>45.03</v>
      </c>
      <c r="X12">
        <f>raw!AS12*raw!AT12</f>
        <v>9</v>
      </c>
      <c r="Y12">
        <f>raw!AU12*raw!AV12</f>
        <v>0</v>
      </c>
      <c r="Z12">
        <f>raw!AW12*raw!AX12</f>
        <v>9</v>
      </c>
      <c r="AA12">
        <f>raw!AY12*raw!AZ12</f>
        <v>44.199999999999996</v>
      </c>
    </row>
    <row r="13" spans="1:27" x14ac:dyDescent="0.25">
      <c r="A13" s="1">
        <f>raw!A13</f>
        <v>45096</v>
      </c>
      <c r="B13">
        <f>raw!B13</f>
        <v>21</v>
      </c>
      <c r="C13">
        <f>raw!C13*raw!D13</f>
        <v>14</v>
      </c>
      <c r="D13">
        <f>raw!E13*raw!F13</f>
        <v>1</v>
      </c>
      <c r="E13">
        <f>raw!G13*raw!H13</f>
        <v>4</v>
      </c>
      <c r="F13">
        <f>raw!I13*raw!J13</f>
        <v>24.419999999999998</v>
      </c>
      <c r="G13">
        <f>raw!K13*raw!L13</f>
        <v>14.4</v>
      </c>
      <c r="H13">
        <f>raw!M13*raw!N13</f>
        <v>12.48</v>
      </c>
      <c r="I13">
        <f>raw!O13*raw!P13</f>
        <v>21.560000000000002</v>
      </c>
      <c r="J13">
        <f>raw!Q13*raw!R13</f>
        <v>1</v>
      </c>
      <c r="K13">
        <f>9*4.8+5.7*5.7</f>
        <v>75.69</v>
      </c>
      <c r="L13">
        <f>raw!U13*raw!V13</f>
        <v>0.25</v>
      </c>
      <c r="M13">
        <f>raw!W13*raw!X13</f>
        <v>11.78</v>
      </c>
      <c r="N13">
        <f>raw!Y13*raw!Z13</f>
        <v>7.56</v>
      </c>
      <c r="O13">
        <f>raw!AA13*raw!AB13</f>
        <v>10.199999999999999</v>
      </c>
      <c r="P13">
        <f>raw!AC13*raw!AD13</f>
        <v>23.52</v>
      </c>
      <c r="Q13">
        <f>raw!AE13*raw!AF13</f>
        <v>39.480000000000004</v>
      </c>
      <c r="R13">
        <f>raw!AG13*raw!AH13</f>
        <v>18.489999999999998</v>
      </c>
      <c r="S13">
        <f>raw!AI13*raw!AJ13</f>
        <v>0</v>
      </c>
      <c r="T13">
        <f>raw!AK13*raw!AL13</f>
        <v>0</v>
      </c>
      <c r="U13">
        <f>raw!AM13*raw!AN13</f>
        <v>0.25</v>
      </c>
      <c r="V13">
        <f>raw!AO13*raw!AP13</f>
        <v>43.32</v>
      </c>
      <c r="W13">
        <f>raw!AQ13*raw!AR13</f>
        <v>35.75</v>
      </c>
      <c r="X13">
        <f>raw!AS13*raw!AT13</f>
        <v>12.16</v>
      </c>
      <c r="Y13">
        <f>raw!AU13*raw!AV13</f>
        <v>0</v>
      </c>
      <c r="Z13">
        <f>raw!AW13*raw!AX13</f>
        <v>10.199999999999999</v>
      </c>
      <c r="AA13">
        <f>raw!AY13*raw!AZ13</f>
        <v>56.8</v>
      </c>
    </row>
    <row r="14" spans="1:27" x14ac:dyDescent="0.25">
      <c r="A14" s="1">
        <f>raw!A14</f>
        <v>45098</v>
      </c>
      <c r="B14">
        <f>raw!B14</f>
        <v>23</v>
      </c>
      <c r="C14">
        <f>raw!C14*raw!D14</f>
        <v>14.700000000000001</v>
      </c>
      <c r="D14">
        <f>raw!E14*raw!F14</f>
        <v>0</v>
      </c>
      <c r="E14">
        <f>raw!G14*raw!H14</f>
        <v>4</v>
      </c>
      <c r="F14">
        <f>raw!I14*raw!J14</f>
        <v>36</v>
      </c>
      <c r="G14">
        <f>raw!K14*raw!L14</f>
        <v>15.2</v>
      </c>
      <c r="H14">
        <f>raw!M14*raw!N14</f>
        <v>9.8999999999999986</v>
      </c>
      <c r="I14">
        <f>raw!O14*raw!P14</f>
        <v>15.2</v>
      </c>
      <c r="J14">
        <f>raw!Q14*raw!R14</f>
        <v>2</v>
      </c>
      <c r="K14">
        <f>raw!S14*raw!T14</f>
        <v>53.900000000000006</v>
      </c>
      <c r="L14">
        <f>raw!U14*raw!V14</f>
        <v>0.25</v>
      </c>
      <c r="M14">
        <f>raw!W14*raw!X14</f>
        <v>12.24</v>
      </c>
      <c r="N14">
        <f>raw!Y14*raw!Z14</f>
        <v>4</v>
      </c>
      <c r="O14">
        <f>raw!AA14*raw!AB14</f>
        <v>10.14</v>
      </c>
      <c r="P14">
        <f>raw!AC14*raw!AD14</f>
        <v>29.400000000000002</v>
      </c>
      <c r="Q14">
        <f>raw!AE14*raw!AF14</f>
        <v>52.25</v>
      </c>
      <c r="R14">
        <f>raw!AG14*raw!AH14</f>
        <v>20.7</v>
      </c>
      <c r="S14">
        <f>raw!AI14*raw!AJ14</f>
        <v>0</v>
      </c>
      <c r="T14">
        <f>raw!AK14*raw!AL14</f>
        <v>0</v>
      </c>
      <c r="U14">
        <f>raw!AM14*raw!AN14</f>
        <v>4</v>
      </c>
      <c r="V14">
        <f>raw!AO14*raw!AP14</f>
        <v>44.84</v>
      </c>
      <c r="W14">
        <f>raw!AQ14*raw!AR14</f>
        <v>51.48</v>
      </c>
      <c r="X14">
        <f>raw!AS14*raw!AT14</f>
        <v>21</v>
      </c>
      <c r="Y14">
        <f>raw!AU14*raw!AV14</f>
        <v>0</v>
      </c>
      <c r="Z14">
        <f>raw!AW14*raw!AX14</f>
        <v>11.16</v>
      </c>
      <c r="AA14">
        <f>raw!AY14*raw!AZ14</f>
        <v>56.94</v>
      </c>
    </row>
    <row r="15" spans="1:27" x14ac:dyDescent="0.25">
      <c r="A15" s="1">
        <f>raw!A15</f>
        <v>45099</v>
      </c>
      <c r="B15">
        <f>raw!B15</f>
        <v>24</v>
      </c>
      <c r="C15">
        <f>raw!C15*raw!D15</f>
        <v>14.4</v>
      </c>
      <c r="D15">
        <f>raw!E15*raw!F15</f>
        <v>1</v>
      </c>
      <c r="E15">
        <f>raw!G15*raw!H15</f>
        <v>9.86</v>
      </c>
      <c r="F15">
        <f>raw!I15*raw!J15</f>
        <v>21</v>
      </c>
      <c r="G15">
        <f>raw!K15*raw!L15</f>
        <v>15.840000000000002</v>
      </c>
      <c r="H15">
        <f>raw!M15*raw!N15</f>
        <v>12.600000000000001</v>
      </c>
      <c r="I15">
        <f>raw!O15*raw!P15</f>
        <v>24.36</v>
      </c>
      <c r="J15">
        <f>raw!Q15*raw!R15</f>
        <v>4</v>
      </c>
      <c r="K15">
        <f>raw!S15*raw!T15</f>
        <v>61.560000000000009</v>
      </c>
      <c r="L15">
        <f>raw!U15*raw!V15</f>
        <v>0</v>
      </c>
      <c r="M15">
        <f>raw!W15*raw!X15</f>
        <v>10.5</v>
      </c>
      <c r="N15">
        <f>raw!Y15*raw!Z15</f>
        <v>6.38</v>
      </c>
      <c r="O15">
        <f>raw!AA15*raw!AB15</f>
        <v>11.520000000000001</v>
      </c>
      <c r="P15">
        <f>raw!AC15*raw!AD15</f>
        <v>31.5</v>
      </c>
      <c r="Q15">
        <f>raw!AE15*raw!AF15</f>
        <v>42.68</v>
      </c>
      <c r="R15">
        <f>raw!AG15*raw!AH15</f>
        <v>18.900000000000002</v>
      </c>
      <c r="S15">
        <f>raw!AI15*raw!AJ15</f>
        <v>0</v>
      </c>
      <c r="T15">
        <f>raw!AK15*raw!AL15</f>
        <v>0</v>
      </c>
      <c r="U15">
        <f>raw!AM15*raw!AN15</f>
        <v>1</v>
      </c>
      <c r="V15">
        <f>raw!AO15*raw!AP15</f>
        <v>39.9</v>
      </c>
      <c r="W15">
        <f>raw!AQ15*raw!AR15</f>
        <v>51.75</v>
      </c>
      <c r="X15">
        <f>raw!AS15*raw!AT15</f>
        <v>25.6</v>
      </c>
      <c r="Y15">
        <f>raw!AU15*raw!AV15</f>
        <v>1</v>
      </c>
      <c r="Z15">
        <f>raw!AW15*raw!AX15</f>
        <v>19.779999999999998</v>
      </c>
      <c r="AA15">
        <f>raw!AY15*raw!AZ15</f>
        <v>66.11999999999999</v>
      </c>
    </row>
    <row r="16" spans="1:27" x14ac:dyDescent="0.25">
      <c r="A16" s="1">
        <f>raw!A16</f>
        <v>45100</v>
      </c>
      <c r="B16">
        <f>raw!B16</f>
        <v>25</v>
      </c>
      <c r="C16">
        <f>raw!C16*raw!D16</f>
        <v>15.299999999999999</v>
      </c>
      <c r="D16">
        <f>raw!E16*raw!F16</f>
        <v>0</v>
      </c>
      <c r="E16">
        <f>raw!G16*raw!H16</f>
        <v>11.16</v>
      </c>
      <c r="F16">
        <f>raw!I16*raw!J16</f>
        <v>20.909999999999997</v>
      </c>
      <c r="G16">
        <f>raw!K16*raw!L16</f>
        <v>17.02</v>
      </c>
      <c r="H16">
        <f>raw!M16*raw!N16</f>
        <v>13.950000000000001</v>
      </c>
      <c r="I16">
        <f>raw!O16*raw!P16</f>
        <v>23.1</v>
      </c>
      <c r="J16">
        <f>raw!Q16*raw!R16</f>
        <v>4</v>
      </c>
      <c r="K16">
        <f>raw!S16*raw!T16</f>
        <v>61.04</v>
      </c>
      <c r="L16">
        <f>raw!U16*raw!V16</f>
        <v>0</v>
      </c>
      <c r="M16">
        <f>raw!W16*raw!X16</f>
        <v>11.16</v>
      </c>
      <c r="N16">
        <f>raw!Y16*raw!Z16</f>
        <v>6.4399999999999995</v>
      </c>
      <c r="O16">
        <f>raw!AA16*raw!AB16</f>
        <v>11.78</v>
      </c>
      <c r="P16">
        <f>raw!AC16*raw!AD16</f>
        <v>33.28</v>
      </c>
      <c r="Q16">
        <f>raw!AE16*raw!AF16</f>
        <v>57.72</v>
      </c>
      <c r="R16">
        <f>raw!AG16*raw!AH16</f>
        <v>19.27</v>
      </c>
      <c r="S16">
        <f>raw!AI16*raw!AJ16</f>
        <v>0</v>
      </c>
      <c r="T16">
        <f>raw!AK16*raw!AL16</f>
        <v>0</v>
      </c>
      <c r="U16">
        <f>raw!AM16*raw!AN16</f>
        <v>1</v>
      </c>
      <c r="V16">
        <f>raw!AO16*raw!AP16</f>
        <v>39.049999999999997</v>
      </c>
      <c r="W16">
        <f>raw!AQ16*raw!AR16</f>
        <v>44.160000000000004</v>
      </c>
      <c r="X16">
        <f>raw!AS16*raw!AT16</f>
        <v>28.4</v>
      </c>
      <c r="Y16">
        <f>raw!AU16*raw!AV16</f>
        <v>0</v>
      </c>
      <c r="Z16">
        <f>raw!AW16*raw!AX16</f>
        <v>18.900000000000002</v>
      </c>
      <c r="AA16">
        <f>raw!AY16*raw!AZ16</f>
        <v>65.12</v>
      </c>
    </row>
    <row r="17" spans="1:27" x14ac:dyDescent="0.25">
      <c r="A17" s="1">
        <f>raw!A17</f>
        <v>45103</v>
      </c>
      <c r="B17">
        <f>raw!B17</f>
        <v>28</v>
      </c>
      <c r="C17">
        <f>raw!C17*raw!D17</f>
        <v>29.679999999999996</v>
      </c>
      <c r="D17">
        <f>raw!E17*raw!F17</f>
        <v>6.7600000000000007</v>
      </c>
      <c r="E17">
        <f>raw!G17*raw!H17</f>
        <v>21.2</v>
      </c>
      <c r="F17">
        <f>raw!I17*raw!J17</f>
        <v>46.230000000000004</v>
      </c>
      <c r="G17">
        <f>raw!K17*raw!L17</f>
        <v>29.5</v>
      </c>
      <c r="H17">
        <f>raw!M17*raw!N17</f>
        <v>34.65</v>
      </c>
      <c r="I17">
        <f>raw!O17*raw!P17</f>
        <v>58.32</v>
      </c>
      <c r="J17">
        <f>6.8*4.8+3.2*3.4</f>
        <v>43.52</v>
      </c>
      <c r="K17">
        <f>11.8*8.7+9.5*8.5</f>
        <v>183.41</v>
      </c>
      <c r="L17">
        <f>raw!U17*raw!V17</f>
        <v>12.96</v>
      </c>
      <c r="M17">
        <f>6.9*5.7+7*5.5</f>
        <v>77.830000000000013</v>
      </c>
      <c r="N17">
        <f>raw!Y17*raw!Z17</f>
        <v>15.2</v>
      </c>
      <c r="O17">
        <f>raw!AA17*raw!AB17</f>
        <v>26</v>
      </c>
      <c r="P17">
        <f>raw!AC17*raw!AD17</f>
        <v>78.12</v>
      </c>
      <c r="Q17">
        <f>raw!AE17*raw!AF17</f>
        <v>91.97999999999999</v>
      </c>
      <c r="R17">
        <f>raw!AG17*raw!AH17</f>
        <v>48.96</v>
      </c>
      <c r="S17">
        <f>raw!AI17*raw!AJ17</f>
        <v>0</v>
      </c>
      <c r="T17">
        <f>raw!AK17*raw!AL17</f>
        <v>0.25</v>
      </c>
      <c r="U17">
        <f>raw!AM17*raw!AN17</f>
        <v>19.679999999999996</v>
      </c>
      <c r="V17">
        <f>raw!AO17*raw!AP17</f>
        <v>87.36</v>
      </c>
      <c r="W17">
        <f>raw!AQ17*raw!AR17</f>
        <v>82.720000000000013</v>
      </c>
      <c r="X17">
        <f>raw!AS17*raw!AT17</f>
        <v>42.599999999999994</v>
      </c>
      <c r="Y17">
        <f>raw!AU17*raw!AV17</f>
        <v>8.370000000000001</v>
      </c>
      <c r="Z17">
        <f>raw!AW17*raw!AX17</f>
        <v>29.700000000000003</v>
      </c>
      <c r="AA17">
        <f>raw!AY17*raw!AZ17</f>
        <v>97.02000000000001</v>
      </c>
    </row>
    <row r="18" spans="1:27" x14ac:dyDescent="0.25">
      <c r="A18" s="1">
        <f>raw!A18</f>
        <v>45105</v>
      </c>
      <c r="B18">
        <f>raw!B18</f>
        <v>30</v>
      </c>
      <c r="C18">
        <f>raw!C18*raw!D18</f>
        <v>60.8</v>
      </c>
      <c r="D18">
        <f>raw!E18*raw!F18</f>
        <v>15.299999999999999</v>
      </c>
      <c r="E18">
        <f>raw!G18*raw!H18</f>
        <v>24.57</v>
      </c>
      <c r="F18">
        <f>raw!I18*raw!J18</f>
        <v>54.75</v>
      </c>
      <c r="G18">
        <f>raw!K18*raw!L18</f>
        <v>42.180000000000007</v>
      </c>
      <c r="H18">
        <f>8.5*6.5+3.7*2.5</f>
        <v>64.5</v>
      </c>
      <c r="I18">
        <f>raw!O18*raw!P18</f>
        <v>64.319999999999993</v>
      </c>
      <c r="J18">
        <f>7.6*5.3+4.5*3.2</f>
        <v>54.679999999999993</v>
      </c>
      <c r="L18">
        <f>raw!U18*raw!V18</f>
        <v>9.75</v>
      </c>
      <c r="M18">
        <f>raw!W18*raw!X18</f>
        <v>48.48</v>
      </c>
      <c r="N18">
        <f>raw!Y18*raw!Z18</f>
        <v>20.139999999999997</v>
      </c>
      <c r="O18">
        <f>raw!AA18*raw!AB18</f>
        <v>44.199999999999996</v>
      </c>
      <c r="P18">
        <f>raw!AC18*raw!AD18</f>
        <v>81.48</v>
      </c>
      <c r="R18">
        <f>raw!AG18*raw!AH18</f>
        <v>61.2</v>
      </c>
      <c r="S18">
        <f>raw!AI18*raw!AJ18</f>
        <v>0</v>
      </c>
      <c r="T18">
        <f>raw!AK18*raw!AL18</f>
        <v>1</v>
      </c>
      <c r="U18">
        <f>raw!AM18*raw!AN18</f>
        <v>39.75</v>
      </c>
      <c r="V18">
        <f>raw!AO18*raw!AP18</f>
        <v>61.199999999999996</v>
      </c>
      <c r="W18">
        <f>raw!AQ18*raw!AR18</f>
        <v>64.680000000000007</v>
      </c>
      <c r="X18">
        <f>raw!AS18*raw!AT18</f>
        <v>74.739999999999995</v>
      </c>
      <c r="Y18">
        <f>3.5*2.7+3.7*3.6</f>
        <v>22.770000000000003</v>
      </c>
      <c r="Z18">
        <f>raw!AW18*raw!AX18</f>
        <v>46.98</v>
      </c>
      <c r="AA18">
        <f>raw!AY18*raw!AZ18</f>
        <v>99.75</v>
      </c>
    </row>
    <row r="19" spans="1:27" x14ac:dyDescent="0.25">
      <c r="A19" s="1">
        <f>raw!A19</f>
        <v>45107</v>
      </c>
      <c r="B19">
        <f>raw!B19</f>
        <v>32</v>
      </c>
      <c r="C19">
        <f>raw!C19*raw!D19</f>
        <v>48.300000000000004</v>
      </c>
      <c r="D19">
        <f>raw!E19*raw!F19</f>
        <v>15.049999999999999</v>
      </c>
      <c r="E19">
        <f>raw!G19*raw!H19</f>
        <v>30.87</v>
      </c>
      <c r="F19">
        <f>raw!I19*raw!J19</f>
        <v>65.570000000000007</v>
      </c>
      <c r="G19">
        <f>raw!K19*raw!L19</f>
        <v>65.36</v>
      </c>
      <c r="H19">
        <f>8.6*6.6+3.2*3</f>
        <v>66.36</v>
      </c>
      <c r="I19">
        <f>raw!O19*raw!P19</f>
        <v>119.7</v>
      </c>
      <c r="J19">
        <f>8.5*6.8+3.3*3.1</f>
        <v>68.03</v>
      </c>
      <c r="L19">
        <f>raw!U19*raw!V19</f>
        <v>25.83</v>
      </c>
      <c r="M19">
        <f>7.6*6.6+8.6*5.5</f>
        <v>97.46</v>
      </c>
      <c r="N19">
        <f>raw!Y19*raw!Z19</f>
        <v>52.199999999999996</v>
      </c>
      <c r="O19">
        <f>raw!AA19*raw!AB19</f>
        <v>50.56</v>
      </c>
      <c r="P19">
        <f>raw!AC19*raw!AD19</f>
        <v>103.55</v>
      </c>
      <c r="R19">
        <f>raw!AG19*raw!AH19</f>
        <v>81.599999999999994</v>
      </c>
      <c r="S19">
        <f>raw!AI19*raw!AJ19</f>
        <v>0</v>
      </c>
      <c r="T19">
        <f>raw!AK19*raw!AL19</f>
        <v>9.52</v>
      </c>
      <c r="U19">
        <f>raw!AM19*raw!AN19</f>
        <v>36.209999999999994</v>
      </c>
      <c r="V19">
        <f>raw!AO19*raw!AP19</f>
        <v>44.64</v>
      </c>
      <c r="X19">
        <f>raw!AS19*raw!AT19</f>
        <v>81</v>
      </c>
      <c r="Y19">
        <f>raw!AU19*raw!AV19</f>
        <v>36.54</v>
      </c>
      <c r="Z19">
        <f>raw!AW19*raw!AX19</f>
        <v>50.730000000000004</v>
      </c>
      <c r="AA19">
        <f>raw!AY19*raw!AZ19</f>
        <v>154.07999999999998</v>
      </c>
    </row>
    <row r="20" spans="1:27" x14ac:dyDescent="0.25">
      <c r="A20" s="1">
        <f>raw!A20</f>
        <v>45110</v>
      </c>
      <c r="B20">
        <f>raw!B20</f>
        <v>35</v>
      </c>
      <c r="C20">
        <f>raw!C20*raw!D20</f>
        <v>60</v>
      </c>
      <c r="D20">
        <f>raw!E20*raw!F20</f>
        <v>14.62</v>
      </c>
      <c r="E20">
        <f>raw!G20*raw!H20</f>
        <v>42.77</v>
      </c>
      <c r="F20">
        <f>raw!I20*raw!J20</f>
        <v>80.039999999999992</v>
      </c>
      <c r="G20">
        <f>raw!K20*raw!L20</f>
        <v>57.419999999999995</v>
      </c>
      <c r="H20">
        <f>9.3*7.2+4.8*4.2</f>
        <v>87.12</v>
      </c>
      <c r="I20">
        <f>raw!O20*raw!P20</f>
        <v>138.32000000000002</v>
      </c>
      <c r="J20">
        <f>9.2*7.5+4.8*4.6</f>
        <v>91.08</v>
      </c>
      <c r="L20">
        <f>raw!U20*raw!V20</f>
        <v>38.08</v>
      </c>
      <c r="N20">
        <f>raw!Y20*raw!Z20</f>
        <v>32.64</v>
      </c>
      <c r="O20">
        <f>raw!AA20*raw!AB20</f>
        <v>51.2</v>
      </c>
      <c r="P20">
        <f>raw!AC20*raw!AD20</f>
        <v>129.60000000000002</v>
      </c>
      <c r="R20">
        <f>raw!AG20*raw!AH20</f>
        <v>76.8</v>
      </c>
      <c r="S20">
        <f>raw!AI20*raw!AJ20</f>
        <v>14.76</v>
      </c>
      <c r="T20">
        <f>2.8*2.3+2*2.5</f>
        <v>11.44</v>
      </c>
      <c r="U20">
        <f>raw!AM20*raw!AN20</f>
        <v>44.2</v>
      </c>
      <c r="V20">
        <f>raw!AO20*raw!AP20</f>
        <v>71.2</v>
      </c>
      <c r="X20">
        <f>raw!AS20*raw!AT20</f>
        <v>72.539999999999992</v>
      </c>
      <c r="Y20">
        <f>raw!AU20*raw!AV20</f>
        <v>41.04</v>
      </c>
      <c r="Z20">
        <f>raw!AW20*raw!AX20</f>
        <v>49.29</v>
      </c>
    </row>
    <row r="21" spans="1:27" x14ac:dyDescent="0.25">
      <c r="A21" s="1">
        <f>raw!A21</f>
        <v>45112</v>
      </c>
      <c r="B21">
        <f>raw!B21</f>
        <v>37</v>
      </c>
      <c r="C21">
        <f>raw!C21*raw!D21</f>
        <v>53.82</v>
      </c>
      <c r="D21">
        <f>raw!E21*raw!F21</f>
        <v>15.2</v>
      </c>
      <c r="E21">
        <f>raw!G21*raw!H21</f>
        <v>50.400000000000006</v>
      </c>
      <c r="F21">
        <f>raw!I21*raw!J21</f>
        <v>98.8</v>
      </c>
      <c r="G21">
        <f>raw!K21*raw!L21</f>
        <v>56.76</v>
      </c>
      <c r="L21">
        <f>raw!U21*raw!V21</f>
        <v>38.86</v>
      </c>
      <c r="N21">
        <f>raw!Y21*raw!Z21</f>
        <v>44.879999999999995</v>
      </c>
      <c r="O21">
        <f>raw!AA21*raw!AB21</f>
        <v>63.699999999999996</v>
      </c>
      <c r="R21">
        <f>raw!AG21*raw!AH21</f>
        <v>92.219999999999985</v>
      </c>
      <c r="S21">
        <f>raw!AI21*raw!AJ21</f>
        <v>17.939999999999998</v>
      </c>
      <c r="T21">
        <f>raw!AK21*raw!AL21</f>
        <v>23.32</v>
      </c>
      <c r="U21">
        <f>raw!AM21*raw!AN21</f>
        <v>53.400000000000006</v>
      </c>
      <c r="V21">
        <f>raw!AO21*raw!AP21</f>
        <v>119.79</v>
      </c>
      <c r="X21">
        <f>raw!AS21*raw!AT21</f>
        <v>92.13000000000001</v>
      </c>
      <c r="Y21">
        <f>raw!AU21*raw!AV21</f>
        <v>46.98</v>
      </c>
      <c r="Z21">
        <f>raw!AW21*raw!AX21</f>
        <v>71.28</v>
      </c>
    </row>
    <row r="22" spans="1:27" x14ac:dyDescent="0.25">
      <c r="A22" s="1">
        <f>raw!A22</f>
        <v>45114</v>
      </c>
      <c r="B22">
        <f>raw!B22</f>
        <v>39</v>
      </c>
      <c r="C22">
        <f>raw!C22*raw!D22</f>
        <v>53.82</v>
      </c>
      <c r="D22">
        <f>raw!E22*raw!F22</f>
        <v>14.700000000000001</v>
      </c>
      <c r="E22">
        <f>raw!G22*raw!H22</f>
        <v>54.18</v>
      </c>
      <c r="F22">
        <f>raw!I22*raw!J22</f>
        <v>107.91000000000001</v>
      </c>
      <c r="G22">
        <f>raw!K22*raw!L22</f>
        <v>63.19</v>
      </c>
      <c r="L22">
        <f>raw!U22*raw!V22</f>
        <v>37.950000000000003</v>
      </c>
      <c r="N22">
        <f>raw!Y22*raw!Z22</f>
        <v>40.799999999999997</v>
      </c>
      <c r="O22">
        <f>raw!AA22*raw!AB22</f>
        <v>69.75</v>
      </c>
      <c r="R22">
        <f>raw!AG22*raw!AH22</f>
        <v>106.82000000000001</v>
      </c>
      <c r="S22">
        <f>raw!AI22*raw!AJ22</f>
        <v>22.54</v>
      </c>
      <c r="T22">
        <f>raw!AK22*raw!AL22</f>
        <v>18.239999999999998</v>
      </c>
      <c r="U22">
        <f>raw!AM22*raw!AN22</f>
        <v>64.599999999999994</v>
      </c>
      <c r="X22">
        <f>raw!AS22*raw!AT22</f>
        <v>114.66</v>
      </c>
      <c r="Y22">
        <f>raw!AU22*raw!AV22</f>
        <v>53.940000000000005</v>
      </c>
      <c r="Z22">
        <f>raw!AW22*raw!AX22</f>
        <v>86.58</v>
      </c>
    </row>
    <row r="23" spans="1:27" x14ac:dyDescent="0.25">
      <c r="A23" s="1">
        <f>raw!A23</f>
        <v>45117</v>
      </c>
      <c r="B23">
        <f>raw!B23</f>
        <v>42</v>
      </c>
      <c r="C23">
        <f>raw!C23*raw!D23</f>
        <v>61.420000000000009</v>
      </c>
      <c r="D23">
        <f>raw!E23*raw!F23</f>
        <v>36.299999999999997</v>
      </c>
      <c r="E23">
        <f>raw!G23*raw!H23</f>
        <v>47.400000000000006</v>
      </c>
      <c r="F23">
        <f>raw!I23*raw!J23</f>
        <v>127.19999999999999</v>
      </c>
      <c r="G23">
        <f>raw!K23*raw!L23</f>
        <v>77.22</v>
      </c>
      <c r="L23">
        <f>raw!U23*raw!V23</f>
        <v>46.080000000000005</v>
      </c>
      <c r="N23">
        <f>raw!Y23*raw!Z23</f>
        <v>65.55</v>
      </c>
      <c r="O23">
        <f>raw!AA23*raw!AB23</f>
        <v>109.04</v>
      </c>
      <c r="R23">
        <f>raw!AG23*raw!AH23</f>
        <v>154</v>
      </c>
      <c r="S23">
        <f>raw!AI23*raw!AJ23</f>
        <v>24.64</v>
      </c>
      <c r="T23">
        <f>raw!AK23*raw!AL23</f>
        <v>53.94</v>
      </c>
      <c r="U23">
        <f>raw!AM23*raw!AN23</f>
        <v>62.720000000000006</v>
      </c>
      <c r="X23">
        <f>raw!AS23*raw!AT23</f>
        <v>115.71</v>
      </c>
      <c r="Y23">
        <f>raw!AU23*raw!AV23</f>
        <v>55.44</v>
      </c>
      <c r="Z23">
        <f>raw!AW23*raw!AX23</f>
        <v>95.399999999999991</v>
      </c>
    </row>
    <row r="24" spans="1:27" x14ac:dyDescent="0.25">
      <c r="A24" s="1">
        <f>raw!A24</f>
        <v>45119</v>
      </c>
      <c r="B24">
        <f>raw!B24</f>
        <v>44</v>
      </c>
      <c r="C24">
        <f>raw!C24*raw!D24</f>
        <v>85.44</v>
      </c>
      <c r="D24">
        <f>raw!E24*raw!F24</f>
        <v>65.45</v>
      </c>
      <c r="E24">
        <f>raw!G24*raw!H24</f>
        <v>58.5</v>
      </c>
      <c r="G24">
        <f>raw!K24*raw!L24</f>
        <v>98.75</v>
      </c>
      <c r="L24">
        <f>raw!U24*raw!V24</f>
        <v>58.219999999999992</v>
      </c>
      <c r="N24">
        <f>raw!Y24*raw!Z24</f>
        <v>70.3</v>
      </c>
      <c r="O24">
        <f>raw!AA24*raw!AB24</f>
        <v>101.12</v>
      </c>
      <c r="S24">
        <f>raw!AI24*raw!AJ24</f>
        <v>27.14</v>
      </c>
      <c r="T24">
        <f>raw!AK24*raw!AL24</f>
        <v>73.8</v>
      </c>
      <c r="U24">
        <f>raw!AM24*raw!AN24</f>
        <v>56.28</v>
      </c>
      <c r="Y24">
        <f>raw!AU24*raw!AV24</f>
        <v>72.599999999999994</v>
      </c>
      <c r="Z24">
        <f>raw!AW24*raw!AX24</f>
        <v>104</v>
      </c>
    </row>
    <row r="25" spans="1:27" x14ac:dyDescent="0.25">
      <c r="A25" s="1">
        <f>raw!A25</f>
        <v>45121</v>
      </c>
      <c r="B25">
        <f>raw!B25</f>
        <v>46</v>
      </c>
      <c r="C25">
        <f>raw!C25*raw!D25</f>
        <v>97.850000000000009</v>
      </c>
      <c r="D25">
        <f>raw!E25*raw!F25</f>
        <v>89</v>
      </c>
      <c r="E25">
        <f>raw!G25*raw!H25</f>
        <v>61.620000000000005</v>
      </c>
      <c r="L25">
        <f>raw!U25*raw!V25</f>
        <v>74.099999999999994</v>
      </c>
      <c r="N25">
        <f>raw!Y25*raw!Z25</f>
        <v>84.46</v>
      </c>
      <c r="S25">
        <f>raw!AI25*raw!AJ25</f>
        <v>36.04</v>
      </c>
      <c r="T25">
        <f>raw!AK25*raw!AL25</f>
        <v>93.93</v>
      </c>
      <c r="U25">
        <f>raw!AM25*raw!AN25</f>
        <v>66.64</v>
      </c>
      <c r="Y25">
        <f>raw!AU25*raw!AV25</f>
        <v>77.88</v>
      </c>
    </row>
    <row r="26" spans="1:27" x14ac:dyDescent="0.25">
      <c r="A26" s="1">
        <f>raw!A26</f>
        <v>45124</v>
      </c>
      <c r="B26">
        <f>raw!B26</f>
        <v>49</v>
      </c>
      <c r="C26">
        <f>raw!C26*raw!D26</f>
        <v>83.7</v>
      </c>
      <c r="D26">
        <f>raw!E26*raw!F26</f>
        <v>123.60000000000001</v>
      </c>
      <c r="E26">
        <f>raw!G26*raw!H26</f>
        <v>102.11999999999999</v>
      </c>
      <c r="L26">
        <f>raw!U26*raw!V26</f>
        <v>88.14</v>
      </c>
      <c r="N26">
        <f>raw!Y26*raw!Z26</f>
        <v>76.759999999999991</v>
      </c>
      <c r="S26">
        <f>raw!AI26*raw!AJ26</f>
        <v>77.190000000000012</v>
      </c>
      <c r="T26">
        <f>raw!AK26*raw!AL26</f>
        <v>83.300000000000011</v>
      </c>
      <c r="U26">
        <f>raw!AM26*raw!AN26</f>
        <v>94.3</v>
      </c>
      <c r="Y26">
        <f>raw!AU26*raw!AV26</f>
        <v>118.69000000000001</v>
      </c>
    </row>
    <row r="27" spans="1:27" x14ac:dyDescent="0.25">
      <c r="A27" s="1">
        <f>raw!A27</f>
        <v>45127</v>
      </c>
      <c r="B27">
        <f>raw!B27</f>
        <v>52</v>
      </c>
      <c r="C27">
        <f>raw!C27*raw!D27</f>
        <v>157.5</v>
      </c>
      <c r="E27">
        <f>raw!G27*raw!H27</f>
        <v>150.07999999999998</v>
      </c>
      <c r="L27">
        <f>raw!U27*raw!V27</f>
        <v>109.61</v>
      </c>
      <c r="N27">
        <f>raw!Y27*raw!Z27</f>
        <v>124.69999999999999</v>
      </c>
      <c r="S27">
        <f>raw!AI27*raw!AJ27</f>
        <v>87</v>
      </c>
      <c r="T27">
        <f>raw!AK27*raw!AL27</f>
        <v>78.660000000000011</v>
      </c>
      <c r="U27">
        <f>raw!AM27*raw!AN27</f>
        <v>111.72000000000001</v>
      </c>
    </row>
    <row r="28" spans="1:27" x14ac:dyDescent="0.25">
      <c r="A28" s="1">
        <f>raw!A28</f>
        <v>45128</v>
      </c>
      <c r="B28">
        <f>raw!B28</f>
        <v>53</v>
      </c>
      <c r="L28">
        <f>raw!U28*raw!V28</f>
        <v>94.4</v>
      </c>
      <c r="S28">
        <f>raw!AI28*raw!AJ28</f>
        <v>83.639999999999986</v>
      </c>
      <c r="T28">
        <f>raw!AK28*raw!AL28</f>
        <v>80.5</v>
      </c>
      <c r="U28">
        <f>raw!AM28*raw!AN28</f>
        <v>110.58</v>
      </c>
    </row>
    <row r="29" spans="1:27" x14ac:dyDescent="0.25">
      <c r="A29" s="1">
        <f>raw!A29</f>
        <v>45131</v>
      </c>
      <c r="B29">
        <f>raw!B29</f>
        <v>56</v>
      </c>
      <c r="S29">
        <f>raw!AI29*raw!AJ29</f>
        <v>99.19</v>
      </c>
      <c r="T29">
        <f>raw!AK29*raw!AL29</f>
        <v>99.759999999999991</v>
      </c>
      <c r="U29">
        <f>raw!AM29*raw!AN29</f>
        <v>124.63000000000001</v>
      </c>
    </row>
    <row r="30" spans="1:27" x14ac:dyDescent="0.25">
      <c r="A30" s="1">
        <v>45133</v>
      </c>
      <c r="B30">
        <v>58</v>
      </c>
      <c r="S30">
        <f>raw!AI30*raw!AJ30</f>
        <v>123.21999999999998</v>
      </c>
      <c r="T30">
        <f>raw!AK30*raw!AL30</f>
        <v>126</v>
      </c>
    </row>
  </sheetData>
  <conditionalFormatting sqref="C3:AA29 S30 T30:T31">
    <cfRule type="dataBar" priority="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{A8839CA1-5CDB-41A1-87B1-5CD05C03BC28}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839CA1-5CDB-41A1-87B1-5CD05C03BC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C3:AA29 S30 T30:T31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tabSelected="1" zoomScaleNormal="100" workbookViewId="0">
      <selection activeCell="B7" sqref="B7:B30"/>
    </sheetView>
  </sheetViews>
  <sheetFormatPr baseColWidth="10" defaultRowHeight="15" x14ac:dyDescent="0.25"/>
  <cols>
    <col min="1" max="1" width="12" style="1" bestFit="1" customWidth="1"/>
    <col min="2" max="2" width="12" style="1" customWidth="1"/>
    <col min="9" max="9" width="10.85546875" customWidth="1"/>
  </cols>
  <sheetData>
    <row r="1" spans="1:28" x14ac:dyDescent="0.25">
      <c r="C1" t="str">
        <f>area!B1</f>
        <v>Group</v>
      </c>
      <c r="D1" t="str">
        <f>area!D1</f>
        <v>A</v>
      </c>
      <c r="E1" t="str">
        <f>area!L1</f>
        <v>A</v>
      </c>
      <c r="F1" t="str">
        <f>area!N1</f>
        <v>A</v>
      </c>
      <c r="G1" t="str">
        <f>area!T1</f>
        <v>A</v>
      </c>
      <c r="H1" t="str">
        <f>area!Y1</f>
        <v>A</v>
      </c>
      <c r="I1" t="str">
        <f>area!C1</f>
        <v>B</v>
      </c>
      <c r="J1" t="str">
        <f>area!F1</f>
        <v>B</v>
      </c>
      <c r="K1" t="str">
        <f>area!I1</f>
        <v>B</v>
      </c>
      <c r="L1" t="str">
        <f>area!O1</f>
        <v>B</v>
      </c>
      <c r="M1" t="str">
        <f>area!U1</f>
        <v>B</v>
      </c>
      <c r="N1" t="str">
        <f>area!G1</f>
        <v>C</v>
      </c>
      <c r="O1" t="str">
        <f>area!J1</f>
        <v>C</v>
      </c>
      <c r="P1" t="str">
        <f>area!M1</f>
        <v>C</v>
      </c>
      <c r="Q1" t="str">
        <f>area!P1</f>
        <v>C</v>
      </c>
      <c r="R1" t="str">
        <f>area!R1</f>
        <v>C</v>
      </c>
      <c r="S1" t="str">
        <f>area!K1</f>
        <v>D</v>
      </c>
      <c r="T1" t="str">
        <f>area!Q1</f>
        <v>D</v>
      </c>
      <c r="U1" t="str">
        <f>area!V1</f>
        <v>D</v>
      </c>
      <c r="V1" t="str">
        <f>area!W1</f>
        <v>D</v>
      </c>
      <c r="W1" t="str">
        <f>area!AA1</f>
        <v>D</v>
      </c>
      <c r="X1" t="str">
        <f>area!E1</f>
        <v>E</v>
      </c>
      <c r="Y1" t="str">
        <f>area!H1</f>
        <v>E</v>
      </c>
      <c r="Z1" t="str">
        <f>area!S1</f>
        <v>E</v>
      </c>
      <c r="AA1" t="str">
        <f>area!X1</f>
        <v>E</v>
      </c>
      <c r="AB1" t="str">
        <f>area!Z1</f>
        <v>E</v>
      </c>
    </row>
    <row r="2" spans="1:28" x14ac:dyDescent="0.25">
      <c r="A2" s="1" t="str">
        <f>area!A2</f>
        <v>Date/Day</v>
      </c>
      <c r="B2" s="1" t="s">
        <v>12</v>
      </c>
      <c r="C2" t="str">
        <f>area!B2</f>
        <v>Mouse</v>
      </c>
      <c r="D2">
        <f>area!D2</f>
        <v>2</v>
      </c>
      <c r="E2">
        <f>area!L2</f>
        <v>10</v>
      </c>
      <c r="F2">
        <f>area!N2</f>
        <v>12</v>
      </c>
      <c r="G2">
        <f>area!T2</f>
        <v>18</v>
      </c>
      <c r="H2">
        <f>area!Y2</f>
        <v>23</v>
      </c>
      <c r="I2">
        <f>area!C2</f>
        <v>1</v>
      </c>
      <c r="J2">
        <f>area!F2</f>
        <v>4</v>
      </c>
      <c r="K2">
        <f>area!I2</f>
        <v>7</v>
      </c>
      <c r="L2">
        <f>area!O2</f>
        <v>13</v>
      </c>
      <c r="M2">
        <f>area!U2</f>
        <v>19</v>
      </c>
      <c r="N2">
        <f>area!G2</f>
        <v>5</v>
      </c>
      <c r="O2">
        <f>area!J2</f>
        <v>8</v>
      </c>
      <c r="P2">
        <f>area!M2</f>
        <v>11</v>
      </c>
      <c r="Q2">
        <f>area!P2</f>
        <v>14</v>
      </c>
      <c r="R2">
        <f>area!R2</f>
        <v>16</v>
      </c>
      <c r="S2">
        <f>area!K2</f>
        <v>9</v>
      </c>
      <c r="T2">
        <f>area!Q2</f>
        <v>15</v>
      </c>
      <c r="U2">
        <f>area!V2</f>
        <v>20</v>
      </c>
      <c r="V2">
        <f>area!W2</f>
        <v>21</v>
      </c>
      <c r="W2">
        <f>area!AA2</f>
        <v>25</v>
      </c>
      <c r="X2">
        <f>area!E2</f>
        <v>3</v>
      </c>
      <c r="Y2">
        <f>area!H2</f>
        <v>6</v>
      </c>
      <c r="Z2">
        <f>area!S2</f>
        <v>17</v>
      </c>
      <c r="AA2">
        <f>area!X2</f>
        <v>22</v>
      </c>
      <c r="AB2">
        <f>area!Z2</f>
        <v>24</v>
      </c>
    </row>
    <row r="3" spans="1:28" x14ac:dyDescent="0.25">
      <c r="A3" s="1">
        <f>area!A3</f>
        <v>45075</v>
      </c>
      <c r="C3">
        <f>area!B3</f>
        <v>0</v>
      </c>
      <c r="D3">
        <f>area!D3</f>
        <v>0</v>
      </c>
      <c r="E3">
        <f>area!L3</f>
        <v>0</v>
      </c>
      <c r="F3">
        <f>area!N3</f>
        <v>0</v>
      </c>
      <c r="G3">
        <f>area!T3</f>
        <v>0</v>
      </c>
      <c r="H3">
        <f>area!Y3</f>
        <v>0</v>
      </c>
      <c r="I3">
        <f>area!C3</f>
        <v>0</v>
      </c>
      <c r="J3">
        <f>area!F3</f>
        <v>0</v>
      </c>
      <c r="K3">
        <f>area!I3</f>
        <v>0</v>
      </c>
      <c r="L3">
        <f>area!O3</f>
        <v>0</v>
      </c>
      <c r="M3">
        <f>area!U3</f>
        <v>0</v>
      </c>
      <c r="N3">
        <f>area!G3</f>
        <v>0</v>
      </c>
      <c r="O3">
        <f>area!J3</f>
        <v>0</v>
      </c>
      <c r="P3">
        <f>area!M3</f>
        <v>0</v>
      </c>
      <c r="Q3">
        <f>area!P3</f>
        <v>0</v>
      </c>
      <c r="R3">
        <f>area!R3</f>
        <v>0</v>
      </c>
      <c r="S3">
        <f>area!K3</f>
        <v>0</v>
      </c>
      <c r="T3">
        <f>area!Q3</f>
        <v>0</v>
      </c>
      <c r="U3">
        <f>area!V3</f>
        <v>0</v>
      </c>
      <c r="V3">
        <f>area!W3</f>
        <v>0</v>
      </c>
      <c r="W3">
        <f>area!AA3</f>
        <v>0</v>
      </c>
      <c r="X3">
        <f>area!E3</f>
        <v>0</v>
      </c>
      <c r="Y3">
        <f>area!H3</f>
        <v>0</v>
      </c>
      <c r="Z3">
        <f>area!S3</f>
        <v>0</v>
      </c>
      <c r="AA3">
        <f>area!X3</f>
        <v>0</v>
      </c>
      <c r="AB3">
        <f>area!Z3</f>
        <v>0</v>
      </c>
    </row>
    <row r="4" spans="1:28" x14ac:dyDescent="0.25">
      <c r="A4" s="1">
        <f>area!A4</f>
        <v>45077</v>
      </c>
      <c r="C4">
        <f>area!B4</f>
        <v>2</v>
      </c>
      <c r="D4">
        <f>area!D4</f>
        <v>0</v>
      </c>
      <c r="E4">
        <f>area!L4</f>
        <v>0</v>
      </c>
      <c r="F4">
        <f>area!N4</f>
        <v>0</v>
      </c>
      <c r="G4">
        <f>area!T4</f>
        <v>0</v>
      </c>
      <c r="H4">
        <f>area!Y4</f>
        <v>0</v>
      </c>
      <c r="I4">
        <f>area!C4</f>
        <v>0</v>
      </c>
      <c r="J4">
        <f>area!F4</f>
        <v>0</v>
      </c>
      <c r="K4">
        <f>area!I4</f>
        <v>0</v>
      </c>
      <c r="L4">
        <f>area!O4</f>
        <v>0</v>
      </c>
      <c r="M4">
        <f>area!U4</f>
        <v>0</v>
      </c>
      <c r="N4">
        <f>area!G4</f>
        <v>0</v>
      </c>
      <c r="O4">
        <f>area!J4</f>
        <v>0</v>
      </c>
      <c r="P4">
        <f>area!M4</f>
        <v>0</v>
      </c>
      <c r="Q4">
        <f>area!P4</f>
        <v>0</v>
      </c>
      <c r="R4">
        <f>area!R4</f>
        <v>0</v>
      </c>
      <c r="S4">
        <f>area!K4</f>
        <v>0</v>
      </c>
      <c r="T4">
        <f>area!Q4</f>
        <v>0</v>
      </c>
      <c r="U4">
        <f>area!V4</f>
        <v>0</v>
      </c>
      <c r="V4">
        <f>area!W4</f>
        <v>0</v>
      </c>
      <c r="W4">
        <f>area!AA4</f>
        <v>0</v>
      </c>
      <c r="X4">
        <f>area!E4</f>
        <v>0.25</v>
      </c>
      <c r="Y4">
        <f>area!H4</f>
        <v>0</v>
      </c>
      <c r="Z4">
        <f>area!S4</f>
        <v>0</v>
      </c>
      <c r="AA4">
        <f>area!X4</f>
        <v>0</v>
      </c>
      <c r="AB4">
        <f>area!Z4</f>
        <v>0</v>
      </c>
    </row>
    <row r="5" spans="1:28" x14ac:dyDescent="0.25">
      <c r="A5" s="1">
        <f>area!A5</f>
        <v>45079</v>
      </c>
      <c r="C5">
        <f>area!B5</f>
        <v>4</v>
      </c>
      <c r="D5">
        <f>area!D5</f>
        <v>0</v>
      </c>
      <c r="E5">
        <f>area!L5</f>
        <v>1</v>
      </c>
      <c r="F5">
        <f>area!N5</f>
        <v>0</v>
      </c>
      <c r="G5">
        <f>area!T5</f>
        <v>1</v>
      </c>
      <c r="H5">
        <f>area!Y5</f>
        <v>0</v>
      </c>
      <c r="I5">
        <f>area!C5</f>
        <v>0</v>
      </c>
      <c r="J5">
        <f>area!F5</f>
        <v>4</v>
      </c>
      <c r="K5">
        <f>area!I5</f>
        <v>0</v>
      </c>
      <c r="L5">
        <f>area!O5</f>
        <v>0</v>
      </c>
      <c r="M5">
        <f>area!U5</f>
        <v>0</v>
      </c>
      <c r="N5">
        <f>area!G5</f>
        <v>4</v>
      </c>
      <c r="O5">
        <f>area!J5</f>
        <v>0</v>
      </c>
      <c r="P5">
        <f>area!M5</f>
        <v>0</v>
      </c>
      <c r="Q5">
        <f>area!P5</f>
        <v>0</v>
      </c>
      <c r="R5">
        <f>area!R5</f>
        <v>0</v>
      </c>
      <c r="S5">
        <f>area!K5</f>
        <v>0</v>
      </c>
      <c r="T5">
        <f>area!Q5</f>
        <v>0</v>
      </c>
      <c r="U5">
        <f>area!V5</f>
        <v>1</v>
      </c>
      <c r="V5">
        <f>area!W5</f>
        <v>0</v>
      </c>
      <c r="W5">
        <f>area!AA5</f>
        <v>4</v>
      </c>
      <c r="X5">
        <f>area!E5</f>
        <v>1</v>
      </c>
      <c r="Y5">
        <f>area!H5</f>
        <v>0</v>
      </c>
      <c r="Z5">
        <f>area!S5</f>
        <v>0</v>
      </c>
      <c r="AA5">
        <f>area!X5</f>
        <v>0</v>
      </c>
      <c r="AB5">
        <f>area!Z5</f>
        <v>0</v>
      </c>
    </row>
    <row r="6" spans="1:28" x14ac:dyDescent="0.25">
      <c r="A6" s="1">
        <f>area!A6</f>
        <v>45082</v>
      </c>
      <c r="C6">
        <f>area!B6</f>
        <v>7</v>
      </c>
      <c r="D6">
        <f>area!D6</f>
        <v>0</v>
      </c>
      <c r="E6">
        <f>area!L6</f>
        <v>4</v>
      </c>
      <c r="F6">
        <f>area!N6</f>
        <v>1</v>
      </c>
      <c r="G6">
        <f>area!T6</f>
        <v>1</v>
      </c>
      <c r="H6">
        <f>area!Y6</f>
        <v>1</v>
      </c>
      <c r="I6">
        <f>area!C6</f>
        <v>4</v>
      </c>
      <c r="J6">
        <f>area!F6</f>
        <v>7.2799999999999994</v>
      </c>
      <c r="K6">
        <f>area!I6</f>
        <v>0</v>
      </c>
      <c r="L6">
        <f>area!O6</f>
        <v>4</v>
      </c>
      <c r="M6">
        <f>area!U6</f>
        <v>0</v>
      </c>
      <c r="N6">
        <f>area!G6</f>
        <v>6</v>
      </c>
      <c r="O6">
        <f>area!J6</f>
        <v>0</v>
      </c>
      <c r="P6">
        <f>area!M6</f>
        <v>0.25</v>
      </c>
      <c r="Q6">
        <f>area!P6</f>
        <v>9</v>
      </c>
      <c r="R6">
        <f>area!R6</f>
        <v>4</v>
      </c>
      <c r="S6">
        <f>area!K6</f>
        <v>0</v>
      </c>
      <c r="T6">
        <f>area!Q6</f>
        <v>1</v>
      </c>
      <c r="U6">
        <f>area!V6</f>
        <v>4</v>
      </c>
      <c r="V6">
        <f>area!W6</f>
        <v>6</v>
      </c>
      <c r="W6">
        <f>area!AA6</f>
        <v>8.32</v>
      </c>
      <c r="X6">
        <f>area!E6</f>
        <v>6</v>
      </c>
      <c r="Y6">
        <f>area!H6</f>
        <v>9</v>
      </c>
      <c r="Z6">
        <f>area!S6</f>
        <v>0</v>
      </c>
      <c r="AA6">
        <f>area!X6</f>
        <v>0.25</v>
      </c>
      <c r="AB6">
        <f>area!Z6</f>
        <v>4</v>
      </c>
    </row>
    <row r="7" spans="1:28" x14ac:dyDescent="0.25">
      <c r="A7" s="1">
        <f>area!A7</f>
        <v>45083</v>
      </c>
      <c r="B7" s="5">
        <f>_xlfn.DAYS(A7,$A$7)</f>
        <v>0</v>
      </c>
      <c r="C7" s="3">
        <f>area!B7</f>
        <v>8</v>
      </c>
      <c r="D7">
        <f>area!D7</f>
        <v>0</v>
      </c>
      <c r="E7">
        <f>area!L7</f>
        <v>9</v>
      </c>
      <c r="F7">
        <f>area!N7</f>
        <v>9</v>
      </c>
      <c r="G7">
        <f>area!T7</f>
        <v>1</v>
      </c>
      <c r="H7">
        <f>area!Y7</f>
        <v>1</v>
      </c>
      <c r="I7">
        <f>area!C7</f>
        <v>4</v>
      </c>
      <c r="J7">
        <f>area!F7</f>
        <v>10.56</v>
      </c>
      <c r="K7">
        <f>area!I7</f>
        <v>0</v>
      </c>
      <c r="L7">
        <f>area!O7</f>
        <v>9</v>
      </c>
      <c r="M7">
        <f>area!U7</f>
        <v>1</v>
      </c>
      <c r="N7">
        <f>area!G7</f>
        <v>4</v>
      </c>
      <c r="O7">
        <f>area!J7</f>
        <v>0</v>
      </c>
      <c r="P7">
        <f>area!M7</f>
        <v>1</v>
      </c>
      <c r="Q7">
        <f>area!P7</f>
        <v>9</v>
      </c>
      <c r="R7">
        <f>area!R7</f>
        <v>12</v>
      </c>
      <c r="S7">
        <f>area!K7</f>
        <v>0</v>
      </c>
      <c r="T7">
        <f>area!Q7</f>
        <v>1</v>
      </c>
      <c r="U7">
        <f>area!V7</f>
        <v>4</v>
      </c>
      <c r="V7">
        <f>area!W7</f>
        <v>9</v>
      </c>
      <c r="W7">
        <f>area!AA7</f>
        <v>12.24</v>
      </c>
      <c r="X7">
        <f>area!E7</f>
        <v>12.709999999999999</v>
      </c>
      <c r="Y7">
        <f>area!H7</f>
        <v>13.33</v>
      </c>
      <c r="Z7">
        <f>area!S7</f>
        <v>0</v>
      </c>
      <c r="AA7">
        <f>area!X7</f>
        <v>0.25</v>
      </c>
      <c r="AB7">
        <f>area!Z7</f>
        <v>9</v>
      </c>
    </row>
    <row r="8" spans="1:28" x14ac:dyDescent="0.25">
      <c r="A8" s="1">
        <f>area!A8</f>
        <v>45084</v>
      </c>
      <c r="B8" s="5">
        <f t="shared" ref="B8:B30" si="0">_xlfn.DAYS(A8,$A$7)</f>
        <v>1</v>
      </c>
      <c r="C8" s="4">
        <f>area!B8</f>
        <v>9</v>
      </c>
      <c r="D8">
        <f>area!D8</f>
        <v>0</v>
      </c>
      <c r="E8">
        <f>area!L8</f>
        <v>6.25</v>
      </c>
      <c r="F8">
        <f>area!N8</f>
        <v>9.9200000000000017</v>
      </c>
      <c r="G8">
        <f>area!T8</f>
        <v>4</v>
      </c>
      <c r="H8">
        <f>area!Y8</f>
        <v>9.5699999999999985</v>
      </c>
      <c r="I8">
        <f>area!C8</f>
        <v>7.83</v>
      </c>
      <c r="J8">
        <f>area!F8</f>
        <v>19.8</v>
      </c>
      <c r="K8">
        <f>area!I8</f>
        <v>0</v>
      </c>
      <c r="L8">
        <f>area!O8</f>
        <v>8.64</v>
      </c>
      <c r="M8">
        <f>area!U8</f>
        <v>6.25</v>
      </c>
      <c r="N8">
        <f>area!G8</f>
        <v>9.5</v>
      </c>
      <c r="O8">
        <f>area!J8</f>
        <v>0</v>
      </c>
      <c r="P8">
        <f>area!M8</f>
        <v>1</v>
      </c>
      <c r="Q8">
        <f>area!P8</f>
        <v>17.479999999999997</v>
      </c>
      <c r="R8">
        <f>area!R8</f>
        <v>20.639999999999997</v>
      </c>
      <c r="S8">
        <f>area!K8</f>
        <v>0.25</v>
      </c>
      <c r="T8">
        <f>area!Q8</f>
        <v>9</v>
      </c>
      <c r="U8">
        <f>area!V8</f>
        <v>10.199999999999999</v>
      </c>
      <c r="V8">
        <f>area!W8</f>
        <v>12.8</v>
      </c>
      <c r="W8">
        <f>area!AA8</f>
        <v>16</v>
      </c>
      <c r="X8">
        <f>area!E8</f>
        <v>10.85</v>
      </c>
      <c r="Y8">
        <f>area!H8</f>
        <v>23.52</v>
      </c>
      <c r="Z8">
        <f>area!S8</f>
        <v>0</v>
      </c>
      <c r="AA8">
        <f>area!X8</f>
        <v>0.25</v>
      </c>
      <c r="AB8">
        <f>area!Z8</f>
        <v>19.32</v>
      </c>
    </row>
    <row r="9" spans="1:28" x14ac:dyDescent="0.25">
      <c r="A9" s="1">
        <f>area!A9</f>
        <v>45086</v>
      </c>
      <c r="B9" s="5">
        <f t="shared" si="0"/>
        <v>3</v>
      </c>
      <c r="C9" s="3">
        <f>area!B9</f>
        <v>11</v>
      </c>
      <c r="D9">
        <f>area!D9</f>
        <v>0</v>
      </c>
      <c r="E9">
        <f>area!L9</f>
        <v>9.3000000000000007</v>
      </c>
      <c r="F9">
        <f>area!N9</f>
        <v>11.559999999999999</v>
      </c>
      <c r="G9">
        <f>area!T9</f>
        <v>6.75</v>
      </c>
      <c r="H9">
        <f>area!Y9</f>
        <v>18.880000000000003</v>
      </c>
      <c r="I9">
        <f>area!C9</f>
        <v>8.6999999999999993</v>
      </c>
      <c r="J9">
        <f>area!F9</f>
        <v>15.579999999999998</v>
      </c>
      <c r="K9">
        <f>area!I9</f>
        <v>20.239999999999998</v>
      </c>
      <c r="L9">
        <f>area!O9</f>
        <v>10.73</v>
      </c>
      <c r="M9">
        <f>area!U9</f>
        <v>0</v>
      </c>
      <c r="N9">
        <f>area!G9</f>
        <v>11.399999999999999</v>
      </c>
      <c r="O9">
        <f>area!J9</f>
        <v>0</v>
      </c>
      <c r="P9">
        <f>area!M9</f>
        <v>9.8999999999999986</v>
      </c>
      <c r="Q9">
        <f>area!P9</f>
        <v>24.91</v>
      </c>
      <c r="R9">
        <f>area!R9</f>
        <v>29.439999999999998</v>
      </c>
      <c r="S9">
        <f>area!K9</f>
        <v>6.25</v>
      </c>
      <c r="T9">
        <f>area!Q9</f>
        <v>10.73</v>
      </c>
      <c r="U9">
        <f>area!V9</f>
        <v>15.209999999999999</v>
      </c>
      <c r="V9">
        <f>area!W9</f>
        <v>12.950000000000001</v>
      </c>
      <c r="W9">
        <f>area!AA9</f>
        <v>19.8</v>
      </c>
      <c r="X9">
        <f>area!E9</f>
        <v>10.85</v>
      </c>
      <c r="Y9">
        <f>area!H9</f>
        <v>29.89</v>
      </c>
      <c r="Z9">
        <f>area!S9</f>
        <v>0</v>
      </c>
      <c r="AA9">
        <f>area!X9</f>
        <v>17.63</v>
      </c>
      <c r="AB9">
        <f>area!Z9</f>
        <v>13.6</v>
      </c>
    </row>
    <row r="10" spans="1:28" x14ac:dyDescent="0.25">
      <c r="A10" s="1">
        <f>area!A10</f>
        <v>45089</v>
      </c>
      <c r="B10" s="5">
        <f t="shared" si="0"/>
        <v>6</v>
      </c>
      <c r="C10" s="3">
        <f>area!B10</f>
        <v>14</v>
      </c>
      <c r="D10">
        <f>area!D10</f>
        <v>0</v>
      </c>
      <c r="E10">
        <f>area!L10</f>
        <v>11.200000000000001</v>
      </c>
      <c r="F10">
        <f>area!N10</f>
        <v>4</v>
      </c>
      <c r="G10">
        <f>area!T10</f>
        <v>1</v>
      </c>
      <c r="H10">
        <f>area!Y10</f>
        <v>1</v>
      </c>
      <c r="I10">
        <f>area!C10</f>
        <v>8.99</v>
      </c>
      <c r="J10">
        <f>area!F10</f>
        <v>19.200000000000003</v>
      </c>
      <c r="K10">
        <f>area!I10</f>
        <v>15.579999999999998</v>
      </c>
      <c r="L10">
        <f>area!O10</f>
        <v>4</v>
      </c>
      <c r="M10">
        <f>area!U10</f>
        <v>0</v>
      </c>
      <c r="N10">
        <f>area!G10</f>
        <v>13.799999999999999</v>
      </c>
      <c r="O10">
        <f>area!J10</f>
        <v>16.239999999999998</v>
      </c>
      <c r="P10">
        <f>area!M10</f>
        <v>13.26</v>
      </c>
      <c r="Q10">
        <f>area!P10</f>
        <v>20.680000000000003</v>
      </c>
      <c r="R10">
        <f>area!R10</f>
        <v>19</v>
      </c>
      <c r="S10">
        <f>area!K10</f>
        <v>16.12</v>
      </c>
      <c r="T10">
        <f>area!Q10</f>
        <v>21.7</v>
      </c>
      <c r="U10">
        <f>area!V10</f>
        <v>21.6</v>
      </c>
      <c r="V10">
        <f>area!W10</f>
        <v>28.6</v>
      </c>
      <c r="W10">
        <f>area!AA10</f>
        <v>32.479999999999997</v>
      </c>
      <c r="X10">
        <f>area!E10</f>
        <v>11.880000000000003</v>
      </c>
      <c r="Y10">
        <f>area!H10</f>
        <v>21.159999999999997</v>
      </c>
      <c r="Z10">
        <f>area!S10</f>
        <v>0</v>
      </c>
      <c r="AA10">
        <f>area!X10</f>
        <v>21.279999999999998</v>
      </c>
      <c r="AB10">
        <f>area!Z10</f>
        <v>10.199999999999999</v>
      </c>
    </row>
    <row r="11" spans="1:28" x14ac:dyDescent="0.25">
      <c r="A11" s="1">
        <f>area!A11</f>
        <v>45091</v>
      </c>
      <c r="B11" s="5">
        <f t="shared" si="0"/>
        <v>8</v>
      </c>
      <c r="C11" s="3">
        <f>area!B11</f>
        <v>16</v>
      </c>
      <c r="D11">
        <f>area!D11</f>
        <v>0</v>
      </c>
      <c r="E11">
        <f>area!L11</f>
        <v>1</v>
      </c>
      <c r="F11">
        <f>area!N11</f>
        <v>4</v>
      </c>
      <c r="G11">
        <f>area!T11</f>
        <v>1</v>
      </c>
      <c r="H11">
        <f>area!Y11</f>
        <v>0</v>
      </c>
      <c r="I11">
        <f>area!C11</f>
        <v>6.8</v>
      </c>
      <c r="J11">
        <f>area!F11</f>
        <v>13.68</v>
      </c>
      <c r="K11">
        <f>area!I11</f>
        <v>0</v>
      </c>
      <c r="L11">
        <f>area!O11</f>
        <v>1</v>
      </c>
      <c r="M11">
        <f>area!U11</f>
        <v>0</v>
      </c>
      <c r="N11">
        <f>area!G11</f>
        <v>9</v>
      </c>
      <c r="O11">
        <f>area!J11</f>
        <v>9.8999999999999986</v>
      </c>
      <c r="P11">
        <f>area!M11</f>
        <v>4</v>
      </c>
      <c r="Q11">
        <f>area!P11</f>
        <v>17.600000000000001</v>
      </c>
      <c r="R11">
        <f>area!R11</f>
        <v>20.399999999999999</v>
      </c>
      <c r="S11">
        <f>area!K11</f>
        <v>14.8</v>
      </c>
      <c r="T11">
        <f>area!Q11</f>
        <v>10.4</v>
      </c>
      <c r="U11">
        <f>area!V11</f>
        <v>32.340000000000003</v>
      </c>
      <c r="V11">
        <f>area!W11</f>
        <v>22</v>
      </c>
      <c r="W11">
        <f>area!AA11</f>
        <v>45.56</v>
      </c>
      <c r="X11">
        <f>area!E11</f>
        <v>9.3000000000000007</v>
      </c>
      <c r="Y11">
        <f>area!H11</f>
        <v>13.440000000000001</v>
      </c>
      <c r="Z11">
        <f>area!S11</f>
        <v>0</v>
      </c>
      <c r="AA11">
        <f>area!X11</f>
        <v>4</v>
      </c>
      <c r="AB11">
        <f>area!Z11</f>
        <v>6</v>
      </c>
    </row>
    <row r="12" spans="1:28" x14ac:dyDescent="0.25">
      <c r="A12" s="1">
        <f>area!A12</f>
        <v>45093</v>
      </c>
      <c r="B12" s="5">
        <f t="shared" si="0"/>
        <v>10</v>
      </c>
      <c r="C12">
        <f>area!B12</f>
        <v>18</v>
      </c>
      <c r="D12">
        <f>area!D12</f>
        <v>0</v>
      </c>
      <c r="E12">
        <f>area!L12</f>
        <v>0.25</v>
      </c>
      <c r="F12">
        <f>area!N12</f>
        <v>1</v>
      </c>
      <c r="G12">
        <f>area!T12</f>
        <v>0.25</v>
      </c>
      <c r="H12">
        <f>area!Y12</f>
        <v>0</v>
      </c>
      <c r="I12">
        <f>area!C12</f>
        <v>4</v>
      </c>
      <c r="J12">
        <f>area!F12</f>
        <v>10.5</v>
      </c>
      <c r="K12">
        <f>area!I12</f>
        <v>10.15</v>
      </c>
      <c r="L12">
        <f>area!O12</f>
        <v>4</v>
      </c>
      <c r="M12">
        <f>area!U12</f>
        <v>0</v>
      </c>
      <c r="N12">
        <f>area!G12</f>
        <v>9.5</v>
      </c>
      <c r="O12">
        <f>area!J12</f>
        <v>4</v>
      </c>
      <c r="P12">
        <f>area!M12</f>
        <v>1</v>
      </c>
      <c r="Q12">
        <f>area!P12</f>
        <v>11.840000000000002</v>
      </c>
      <c r="R12">
        <f>area!R12</f>
        <v>10.889999999999999</v>
      </c>
      <c r="S12">
        <f>area!K12</f>
        <v>54.7</v>
      </c>
      <c r="T12">
        <f>area!Q12</f>
        <v>29.480000000000004</v>
      </c>
      <c r="U12">
        <f>area!V12</f>
        <v>33.32</v>
      </c>
      <c r="V12">
        <f>area!W12</f>
        <v>45.03</v>
      </c>
      <c r="W12">
        <f>area!AA12</f>
        <v>44.199999999999996</v>
      </c>
      <c r="X12">
        <f>area!E12</f>
        <v>4</v>
      </c>
      <c r="Y12">
        <f>area!H12</f>
        <v>13.65</v>
      </c>
      <c r="Z12">
        <f>area!S12</f>
        <v>0</v>
      </c>
      <c r="AA12">
        <f>area!X12</f>
        <v>9</v>
      </c>
      <c r="AB12">
        <f>area!Z12</f>
        <v>9</v>
      </c>
    </row>
    <row r="13" spans="1:28" x14ac:dyDescent="0.25">
      <c r="A13" s="1">
        <f>area!A13</f>
        <v>45096</v>
      </c>
      <c r="B13" s="5">
        <f t="shared" si="0"/>
        <v>13</v>
      </c>
      <c r="C13" s="3">
        <f>area!B13</f>
        <v>21</v>
      </c>
      <c r="D13">
        <f>area!D13</f>
        <v>1</v>
      </c>
      <c r="E13">
        <f>area!L13</f>
        <v>0.25</v>
      </c>
      <c r="F13">
        <f>area!N13</f>
        <v>7.56</v>
      </c>
      <c r="G13">
        <f>area!T13</f>
        <v>0</v>
      </c>
      <c r="H13">
        <f>area!Y13</f>
        <v>0</v>
      </c>
      <c r="I13">
        <f>area!C13</f>
        <v>14</v>
      </c>
      <c r="J13">
        <f>area!F13</f>
        <v>24.419999999999998</v>
      </c>
      <c r="K13">
        <f>area!I13</f>
        <v>21.560000000000002</v>
      </c>
      <c r="L13">
        <f>area!O13</f>
        <v>10.199999999999999</v>
      </c>
      <c r="M13">
        <f>area!U13</f>
        <v>0.25</v>
      </c>
      <c r="N13">
        <f>area!G13</f>
        <v>14.4</v>
      </c>
      <c r="O13">
        <f>area!J13</f>
        <v>1</v>
      </c>
      <c r="P13">
        <f>area!M13</f>
        <v>11.78</v>
      </c>
      <c r="Q13">
        <f>area!P13</f>
        <v>23.52</v>
      </c>
      <c r="R13">
        <f>area!R13</f>
        <v>18.489999999999998</v>
      </c>
      <c r="S13">
        <f>area!K13</f>
        <v>75.69</v>
      </c>
      <c r="T13">
        <f>area!Q13</f>
        <v>39.480000000000004</v>
      </c>
      <c r="U13">
        <f>area!V13</f>
        <v>43.32</v>
      </c>
      <c r="V13">
        <f>area!W13</f>
        <v>35.75</v>
      </c>
      <c r="W13">
        <f>area!AA13</f>
        <v>56.8</v>
      </c>
      <c r="X13">
        <f>area!E13</f>
        <v>4</v>
      </c>
      <c r="Y13">
        <f>area!H13</f>
        <v>12.48</v>
      </c>
      <c r="Z13">
        <f>area!S13</f>
        <v>0</v>
      </c>
      <c r="AA13">
        <f>area!X13</f>
        <v>12.16</v>
      </c>
      <c r="AB13">
        <f>area!Z13</f>
        <v>10.199999999999999</v>
      </c>
    </row>
    <row r="14" spans="1:28" x14ac:dyDescent="0.25">
      <c r="A14" s="1">
        <f>area!A14</f>
        <v>45098</v>
      </c>
      <c r="B14" s="5">
        <f t="shared" si="0"/>
        <v>15</v>
      </c>
      <c r="C14" s="4">
        <f>area!B14</f>
        <v>23</v>
      </c>
      <c r="D14">
        <f>area!D14</f>
        <v>0</v>
      </c>
      <c r="E14">
        <f>area!L14</f>
        <v>0.25</v>
      </c>
      <c r="F14">
        <f>area!N14</f>
        <v>4</v>
      </c>
      <c r="G14">
        <f>area!T14</f>
        <v>0</v>
      </c>
      <c r="H14">
        <f>area!Y14</f>
        <v>0</v>
      </c>
      <c r="I14">
        <f>area!C14</f>
        <v>14.700000000000001</v>
      </c>
      <c r="J14">
        <f>area!F14</f>
        <v>36</v>
      </c>
      <c r="K14">
        <f>area!I14</f>
        <v>15.2</v>
      </c>
      <c r="L14">
        <f>area!O14</f>
        <v>10.14</v>
      </c>
      <c r="M14">
        <f>area!U14</f>
        <v>4</v>
      </c>
      <c r="N14">
        <f>area!G14</f>
        <v>15.2</v>
      </c>
      <c r="O14">
        <f>area!J14</f>
        <v>2</v>
      </c>
      <c r="P14">
        <f>area!M14</f>
        <v>12.24</v>
      </c>
      <c r="Q14">
        <f>area!P14</f>
        <v>29.400000000000002</v>
      </c>
      <c r="R14">
        <f>area!R14</f>
        <v>20.7</v>
      </c>
      <c r="S14">
        <f>area!K14</f>
        <v>53.900000000000006</v>
      </c>
      <c r="T14">
        <f>area!Q14</f>
        <v>52.25</v>
      </c>
      <c r="U14">
        <f>area!V14</f>
        <v>44.84</v>
      </c>
      <c r="V14">
        <f>area!W14</f>
        <v>51.48</v>
      </c>
      <c r="W14">
        <f>area!AA14</f>
        <v>56.94</v>
      </c>
      <c r="X14">
        <f>area!E14</f>
        <v>4</v>
      </c>
      <c r="Y14">
        <f>area!H14</f>
        <v>9.8999999999999986</v>
      </c>
      <c r="Z14">
        <f>area!S14</f>
        <v>0</v>
      </c>
      <c r="AA14">
        <f>area!X14</f>
        <v>21</v>
      </c>
      <c r="AB14">
        <f>area!Z14</f>
        <v>11.16</v>
      </c>
    </row>
    <row r="15" spans="1:28" x14ac:dyDescent="0.25">
      <c r="A15" s="1">
        <f>area!A15</f>
        <v>45099</v>
      </c>
      <c r="B15" s="5">
        <f t="shared" si="0"/>
        <v>16</v>
      </c>
      <c r="C15" s="3">
        <f>area!B15</f>
        <v>24</v>
      </c>
      <c r="D15">
        <f>area!D15</f>
        <v>1</v>
      </c>
      <c r="E15">
        <f>area!L15</f>
        <v>0</v>
      </c>
      <c r="F15">
        <f>area!N15</f>
        <v>6.38</v>
      </c>
      <c r="G15">
        <f>area!T15</f>
        <v>0</v>
      </c>
      <c r="H15">
        <f>area!Y15</f>
        <v>1</v>
      </c>
      <c r="I15">
        <f>area!C15</f>
        <v>14.4</v>
      </c>
      <c r="J15">
        <f>area!F15</f>
        <v>21</v>
      </c>
      <c r="K15">
        <f>area!I15</f>
        <v>24.36</v>
      </c>
      <c r="L15">
        <f>area!O15</f>
        <v>11.520000000000001</v>
      </c>
      <c r="M15">
        <f>area!U15</f>
        <v>1</v>
      </c>
      <c r="N15">
        <f>area!G15</f>
        <v>15.840000000000002</v>
      </c>
      <c r="O15">
        <f>area!J15</f>
        <v>4</v>
      </c>
      <c r="P15">
        <f>area!M15</f>
        <v>10.5</v>
      </c>
      <c r="Q15">
        <f>area!P15</f>
        <v>31.5</v>
      </c>
      <c r="R15">
        <f>area!R15</f>
        <v>18.900000000000002</v>
      </c>
      <c r="S15">
        <f>area!K15</f>
        <v>61.560000000000009</v>
      </c>
      <c r="T15">
        <f>area!Q15</f>
        <v>42.68</v>
      </c>
      <c r="U15">
        <f>area!V15</f>
        <v>39.9</v>
      </c>
      <c r="V15">
        <f>area!W15</f>
        <v>51.75</v>
      </c>
      <c r="W15">
        <f>area!AA15</f>
        <v>66.11999999999999</v>
      </c>
      <c r="X15">
        <f>area!E15</f>
        <v>9.86</v>
      </c>
      <c r="Y15">
        <f>area!H15</f>
        <v>12.600000000000001</v>
      </c>
      <c r="Z15">
        <f>area!S15</f>
        <v>0</v>
      </c>
      <c r="AA15">
        <f>area!X15</f>
        <v>25.6</v>
      </c>
      <c r="AB15">
        <f>area!Z15</f>
        <v>19.779999999999998</v>
      </c>
    </row>
    <row r="16" spans="1:28" x14ac:dyDescent="0.25">
      <c r="A16" s="1">
        <f>area!A16</f>
        <v>45100</v>
      </c>
      <c r="B16" s="5">
        <f t="shared" si="0"/>
        <v>17</v>
      </c>
      <c r="C16" s="4">
        <f>area!B16</f>
        <v>25</v>
      </c>
      <c r="D16">
        <f>area!D16</f>
        <v>0</v>
      </c>
      <c r="E16">
        <f>area!L16</f>
        <v>0</v>
      </c>
      <c r="F16">
        <f>area!N16</f>
        <v>6.4399999999999995</v>
      </c>
      <c r="G16">
        <f>area!T16</f>
        <v>0</v>
      </c>
      <c r="H16">
        <f>area!Y16</f>
        <v>0</v>
      </c>
      <c r="I16">
        <f>area!C16</f>
        <v>15.299999999999999</v>
      </c>
      <c r="J16">
        <f>area!F16</f>
        <v>20.909999999999997</v>
      </c>
      <c r="K16">
        <f>area!I16</f>
        <v>23.1</v>
      </c>
      <c r="L16">
        <f>area!O16</f>
        <v>11.78</v>
      </c>
      <c r="M16">
        <f>area!U16</f>
        <v>1</v>
      </c>
      <c r="N16">
        <f>area!G16</f>
        <v>17.02</v>
      </c>
      <c r="O16">
        <f>area!J16</f>
        <v>4</v>
      </c>
      <c r="P16">
        <f>area!M16</f>
        <v>11.16</v>
      </c>
      <c r="Q16">
        <f>area!P16</f>
        <v>33.28</v>
      </c>
      <c r="R16">
        <f>area!R16</f>
        <v>19.27</v>
      </c>
      <c r="S16">
        <f>area!K16</f>
        <v>61.04</v>
      </c>
      <c r="T16">
        <f>area!Q16</f>
        <v>57.72</v>
      </c>
      <c r="U16">
        <f>area!V16</f>
        <v>39.049999999999997</v>
      </c>
      <c r="V16">
        <f>area!W16</f>
        <v>44.160000000000004</v>
      </c>
      <c r="W16">
        <f>area!AA16</f>
        <v>65.12</v>
      </c>
      <c r="X16">
        <f>area!E16</f>
        <v>11.16</v>
      </c>
      <c r="Y16">
        <f>area!H16</f>
        <v>13.950000000000001</v>
      </c>
      <c r="Z16">
        <f>area!S16</f>
        <v>0</v>
      </c>
      <c r="AA16">
        <f>area!X16</f>
        <v>28.4</v>
      </c>
      <c r="AB16">
        <f>area!Z16</f>
        <v>18.900000000000002</v>
      </c>
    </row>
    <row r="17" spans="1:28" x14ac:dyDescent="0.25">
      <c r="A17" s="1">
        <f>area!A17</f>
        <v>45103</v>
      </c>
      <c r="B17" s="5">
        <f t="shared" si="0"/>
        <v>20</v>
      </c>
      <c r="C17" s="3">
        <f>area!B17</f>
        <v>28</v>
      </c>
      <c r="D17">
        <f>area!D17</f>
        <v>6.7600000000000007</v>
      </c>
      <c r="E17">
        <f>area!L17</f>
        <v>12.96</v>
      </c>
      <c r="F17">
        <f>area!N17</f>
        <v>15.2</v>
      </c>
      <c r="G17">
        <f>area!T17</f>
        <v>0.25</v>
      </c>
      <c r="H17">
        <f>area!Y17</f>
        <v>8.370000000000001</v>
      </c>
      <c r="I17">
        <f>area!C17</f>
        <v>29.679999999999996</v>
      </c>
      <c r="J17">
        <f>area!F17</f>
        <v>46.230000000000004</v>
      </c>
      <c r="K17">
        <f>area!I17</f>
        <v>58.32</v>
      </c>
      <c r="L17">
        <f>area!O17</f>
        <v>26</v>
      </c>
      <c r="M17">
        <f>area!U17</f>
        <v>19.679999999999996</v>
      </c>
      <c r="N17">
        <f>area!G17</f>
        <v>29.5</v>
      </c>
      <c r="O17">
        <f>area!J17</f>
        <v>43.52</v>
      </c>
      <c r="P17">
        <f>area!M17</f>
        <v>77.830000000000013</v>
      </c>
      <c r="Q17">
        <f>area!P17</f>
        <v>78.12</v>
      </c>
      <c r="R17">
        <f>area!R17</f>
        <v>48.96</v>
      </c>
      <c r="S17">
        <f>area!K17</f>
        <v>183.41</v>
      </c>
      <c r="T17">
        <f>area!Q17</f>
        <v>91.97999999999999</v>
      </c>
      <c r="U17">
        <f>area!V17</f>
        <v>87.36</v>
      </c>
      <c r="V17">
        <f>area!W17</f>
        <v>82.720000000000013</v>
      </c>
      <c r="W17">
        <f>area!AA17</f>
        <v>97.02000000000001</v>
      </c>
      <c r="X17">
        <f>area!E17</f>
        <v>21.2</v>
      </c>
      <c r="Y17">
        <f>area!H17</f>
        <v>34.65</v>
      </c>
      <c r="Z17">
        <f>area!S17</f>
        <v>0</v>
      </c>
      <c r="AA17">
        <f>area!X17</f>
        <v>42.599999999999994</v>
      </c>
      <c r="AB17">
        <f>area!Z17</f>
        <v>29.700000000000003</v>
      </c>
    </row>
    <row r="18" spans="1:28" x14ac:dyDescent="0.25">
      <c r="A18" s="1">
        <f>area!A18</f>
        <v>45105</v>
      </c>
      <c r="B18" s="5">
        <f t="shared" si="0"/>
        <v>22</v>
      </c>
      <c r="C18" s="3">
        <f>area!B18</f>
        <v>30</v>
      </c>
      <c r="D18">
        <f>area!D18</f>
        <v>15.299999999999999</v>
      </c>
      <c r="E18">
        <f>area!L18</f>
        <v>9.75</v>
      </c>
      <c r="F18">
        <f>area!N18</f>
        <v>20.139999999999997</v>
      </c>
      <c r="G18">
        <f>area!T18</f>
        <v>1</v>
      </c>
      <c r="H18">
        <f>area!Y18</f>
        <v>22.770000000000003</v>
      </c>
      <c r="I18">
        <f>area!C18</f>
        <v>60.8</v>
      </c>
      <c r="J18">
        <f>area!F18</f>
        <v>54.75</v>
      </c>
      <c r="K18">
        <f>area!I18</f>
        <v>64.319999999999993</v>
      </c>
      <c r="L18">
        <f>area!O18</f>
        <v>44.199999999999996</v>
      </c>
      <c r="M18">
        <f>area!U18</f>
        <v>39.75</v>
      </c>
      <c r="N18">
        <f>area!G18</f>
        <v>42.180000000000007</v>
      </c>
      <c r="O18">
        <f>area!J18</f>
        <v>54.679999999999993</v>
      </c>
      <c r="P18">
        <f>area!M18</f>
        <v>48.48</v>
      </c>
      <c r="Q18">
        <f>area!P18</f>
        <v>81.48</v>
      </c>
      <c r="R18">
        <f>area!R18</f>
        <v>61.2</v>
      </c>
      <c r="U18">
        <f>area!V18</f>
        <v>61.199999999999996</v>
      </c>
      <c r="V18">
        <f>area!W18</f>
        <v>64.680000000000007</v>
      </c>
      <c r="W18">
        <f>area!AA18</f>
        <v>99.75</v>
      </c>
      <c r="X18">
        <f>area!E18</f>
        <v>24.57</v>
      </c>
      <c r="Y18">
        <f>area!H18</f>
        <v>64.5</v>
      </c>
      <c r="Z18">
        <f>area!S18</f>
        <v>0</v>
      </c>
      <c r="AA18">
        <f>area!X18</f>
        <v>74.739999999999995</v>
      </c>
      <c r="AB18">
        <f>area!Z18</f>
        <v>46.98</v>
      </c>
    </row>
    <row r="19" spans="1:28" x14ac:dyDescent="0.25">
      <c r="A19" s="1">
        <f>area!A19</f>
        <v>45107</v>
      </c>
      <c r="B19" s="5">
        <f t="shared" si="0"/>
        <v>24</v>
      </c>
      <c r="C19" s="4">
        <f>area!B19</f>
        <v>32</v>
      </c>
      <c r="D19">
        <f>area!D19</f>
        <v>15.049999999999999</v>
      </c>
      <c r="E19">
        <f>area!L19</f>
        <v>25.83</v>
      </c>
      <c r="F19">
        <f>area!N19</f>
        <v>52.199999999999996</v>
      </c>
      <c r="G19">
        <f>area!T19</f>
        <v>9.52</v>
      </c>
      <c r="H19">
        <f>area!Y19</f>
        <v>36.54</v>
      </c>
      <c r="I19">
        <f>area!C19</f>
        <v>48.300000000000004</v>
      </c>
      <c r="J19">
        <f>area!F19</f>
        <v>65.570000000000007</v>
      </c>
      <c r="K19">
        <f>area!I19</f>
        <v>119.7</v>
      </c>
      <c r="L19">
        <f>area!O19</f>
        <v>50.56</v>
      </c>
      <c r="M19">
        <f>area!U19</f>
        <v>36.209999999999994</v>
      </c>
      <c r="N19">
        <f>area!G19</f>
        <v>65.36</v>
      </c>
      <c r="O19">
        <f>area!J19</f>
        <v>68.03</v>
      </c>
      <c r="P19">
        <f>area!M19</f>
        <v>97.46</v>
      </c>
      <c r="Q19">
        <f>area!P19</f>
        <v>103.55</v>
      </c>
      <c r="R19">
        <f>area!R19</f>
        <v>81.599999999999994</v>
      </c>
      <c r="U19">
        <f>area!V19</f>
        <v>44.64</v>
      </c>
      <c r="W19">
        <f>area!AA19</f>
        <v>154.07999999999998</v>
      </c>
      <c r="X19">
        <f>area!E19</f>
        <v>30.87</v>
      </c>
      <c r="Y19">
        <f>area!H19</f>
        <v>66.36</v>
      </c>
      <c r="Z19">
        <f>area!S19</f>
        <v>0</v>
      </c>
      <c r="AA19">
        <f>area!X19</f>
        <v>81</v>
      </c>
      <c r="AB19">
        <f>area!Z19</f>
        <v>50.730000000000004</v>
      </c>
    </row>
    <row r="20" spans="1:28" x14ac:dyDescent="0.25">
      <c r="A20" s="1">
        <f>area!A20</f>
        <v>45110</v>
      </c>
      <c r="B20" s="5">
        <f t="shared" si="0"/>
        <v>27</v>
      </c>
      <c r="C20" s="3">
        <f>area!B20</f>
        <v>35</v>
      </c>
      <c r="D20">
        <f>area!D20</f>
        <v>14.62</v>
      </c>
      <c r="E20">
        <f>area!L20</f>
        <v>38.08</v>
      </c>
      <c r="F20">
        <f>area!N20</f>
        <v>32.64</v>
      </c>
      <c r="G20">
        <f>area!T20</f>
        <v>11.44</v>
      </c>
      <c r="H20">
        <f>area!Y20</f>
        <v>41.04</v>
      </c>
      <c r="I20">
        <f>area!C20</f>
        <v>60</v>
      </c>
      <c r="J20">
        <f>area!F20</f>
        <v>80.039999999999992</v>
      </c>
      <c r="K20">
        <f>area!I20</f>
        <v>138.32000000000002</v>
      </c>
      <c r="L20">
        <f>area!O20</f>
        <v>51.2</v>
      </c>
      <c r="M20">
        <f>area!U20</f>
        <v>44.2</v>
      </c>
      <c r="N20">
        <f>area!G20</f>
        <v>57.419999999999995</v>
      </c>
      <c r="O20">
        <f>area!J20</f>
        <v>91.08</v>
      </c>
      <c r="Q20">
        <f>area!P20</f>
        <v>129.60000000000002</v>
      </c>
      <c r="R20">
        <f>area!R20</f>
        <v>76.8</v>
      </c>
      <c r="U20">
        <f>area!V20</f>
        <v>71.2</v>
      </c>
      <c r="X20">
        <f>area!E20</f>
        <v>42.77</v>
      </c>
      <c r="Y20">
        <f>area!H20</f>
        <v>87.12</v>
      </c>
      <c r="Z20">
        <f>area!S20</f>
        <v>14.76</v>
      </c>
      <c r="AA20">
        <f>area!X20</f>
        <v>72.539999999999992</v>
      </c>
      <c r="AB20">
        <f>area!Z20</f>
        <v>49.29</v>
      </c>
    </row>
    <row r="21" spans="1:28" x14ac:dyDescent="0.25">
      <c r="A21" s="1">
        <f>area!A21</f>
        <v>45112</v>
      </c>
      <c r="B21" s="5">
        <f t="shared" si="0"/>
        <v>29</v>
      </c>
      <c r="C21" s="3">
        <f>area!B21</f>
        <v>37</v>
      </c>
      <c r="D21">
        <f>area!D21</f>
        <v>15.2</v>
      </c>
      <c r="E21">
        <f>area!L21</f>
        <v>38.86</v>
      </c>
      <c r="F21">
        <f>area!N21</f>
        <v>44.879999999999995</v>
      </c>
      <c r="G21">
        <f>area!T21</f>
        <v>23.32</v>
      </c>
      <c r="H21">
        <f>area!Y21</f>
        <v>46.98</v>
      </c>
      <c r="I21">
        <f>area!C21</f>
        <v>53.82</v>
      </c>
      <c r="J21">
        <f>area!F21</f>
        <v>98.8</v>
      </c>
      <c r="L21">
        <f>area!O21</f>
        <v>63.699999999999996</v>
      </c>
      <c r="M21">
        <f>area!U21</f>
        <v>53.400000000000006</v>
      </c>
      <c r="N21">
        <f>area!G21</f>
        <v>56.76</v>
      </c>
      <c r="R21">
        <f>area!R21</f>
        <v>92.219999999999985</v>
      </c>
      <c r="U21">
        <f>area!V21</f>
        <v>119.79</v>
      </c>
      <c r="X21">
        <f>area!E21</f>
        <v>50.400000000000006</v>
      </c>
      <c r="Z21">
        <f>area!S21</f>
        <v>17.939999999999998</v>
      </c>
      <c r="AA21">
        <f>area!X21</f>
        <v>92.13000000000001</v>
      </c>
      <c r="AB21">
        <f>area!Z21</f>
        <v>71.28</v>
      </c>
    </row>
    <row r="22" spans="1:28" x14ac:dyDescent="0.25">
      <c r="A22" s="1">
        <f>area!A22</f>
        <v>45114</v>
      </c>
      <c r="B22" s="5">
        <f t="shared" si="0"/>
        <v>31</v>
      </c>
      <c r="C22" s="4">
        <f>area!B22</f>
        <v>39</v>
      </c>
      <c r="D22">
        <f>area!D22</f>
        <v>14.700000000000001</v>
      </c>
      <c r="E22">
        <f>area!L22</f>
        <v>37.950000000000003</v>
      </c>
      <c r="F22">
        <f>area!N22</f>
        <v>40.799999999999997</v>
      </c>
      <c r="G22">
        <f>area!T22</f>
        <v>18.239999999999998</v>
      </c>
      <c r="H22">
        <f>area!Y22</f>
        <v>53.940000000000005</v>
      </c>
      <c r="I22">
        <f>area!C22</f>
        <v>53.82</v>
      </c>
      <c r="J22">
        <f>area!F22</f>
        <v>107.91000000000001</v>
      </c>
      <c r="L22">
        <f>area!O22</f>
        <v>69.75</v>
      </c>
      <c r="M22">
        <f>area!U22</f>
        <v>64.599999999999994</v>
      </c>
      <c r="N22">
        <f>area!G22</f>
        <v>63.19</v>
      </c>
      <c r="R22">
        <f>area!R22</f>
        <v>106.82000000000001</v>
      </c>
      <c r="X22">
        <f>area!E22</f>
        <v>54.18</v>
      </c>
      <c r="Z22">
        <f>area!S22</f>
        <v>22.54</v>
      </c>
      <c r="AA22">
        <f>area!X22</f>
        <v>114.66</v>
      </c>
      <c r="AB22">
        <f>area!Z22</f>
        <v>86.58</v>
      </c>
    </row>
    <row r="23" spans="1:28" x14ac:dyDescent="0.25">
      <c r="A23" s="1">
        <f>area!A23</f>
        <v>45117</v>
      </c>
      <c r="B23" s="5">
        <f t="shared" si="0"/>
        <v>34</v>
      </c>
      <c r="C23" s="3">
        <f>area!B23</f>
        <v>42</v>
      </c>
      <c r="D23">
        <f>area!D23</f>
        <v>36.299999999999997</v>
      </c>
      <c r="E23">
        <f>area!L23</f>
        <v>46.080000000000005</v>
      </c>
      <c r="F23">
        <f>area!N23</f>
        <v>65.55</v>
      </c>
      <c r="G23">
        <f>area!T23</f>
        <v>53.94</v>
      </c>
      <c r="H23">
        <f>area!Y23</f>
        <v>55.44</v>
      </c>
      <c r="I23">
        <f>area!C23</f>
        <v>61.420000000000009</v>
      </c>
      <c r="J23">
        <f>area!F23</f>
        <v>127.19999999999999</v>
      </c>
      <c r="L23">
        <f>area!O23</f>
        <v>109.04</v>
      </c>
      <c r="M23">
        <f>area!U23</f>
        <v>62.720000000000006</v>
      </c>
      <c r="N23">
        <f>area!G23</f>
        <v>77.22</v>
      </c>
      <c r="R23">
        <f>area!R23</f>
        <v>154</v>
      </c>
      <c r="X23">
        <f>area!E23</f>
        <v>47.400000000000006</v>
      </c>
      <c r="Z23">
        <f>area!S23</f>
        <v>24.64</v>
      </c>
      <c r="AA23">
        <f>area!X23</f>
        <v>115.71</v>
      </c>
      <c r="AB23">
        <f>area!Z23</f>
        <v>95.399999999999991</v>
      </c>
    </row>
    <row r="24" spans="1:28" x14ac:dyDescent="0.25">
      <c r="A24" s="1">
        <f>area!A24</f>
        <v>45119</v>
      </c>
      <c r="B24" s="5">
        <f t="shared" si="0"/>
        <v>36</v>
      </c>
      <c r="C24" s="3">
        <f>area!B24</f>
        <v>44</v>
      </c>
      <c r="D24">
        <f>area!D24</f>
        <v>65.45</v>
      </c>
      <c r="E24">
        <f>area!L24</f>
        <v>58.219999999999992</v>
      </c>
      <c r="F24">
        <f>area!N24</f>
        <v>70.3</v>
      </c>
      <c r="G24">
        <f>area!T24</f>
        <v>73.8</v>
      </c>
      <c r="H24">
        <f>area!Y24</f>
        <v>72.599999999999994</v>
      </c>
      <c r="I24">
        <f>area!C24</f>
        <v>85.44</v>
      </c>
      <c r="L24">
        <f>area!O24</f>
        <v>101.12</v>
      </c>
      <c r="M24">
        <f>area!U24</f>
        <v>56.28</v>
      </c>
      <c r="N24">
        <f>area!G24</f>
        <v>98.75</v>
      </c>
      <c r="X24">
        <f>area!E24</f>
        <v>58.5</v>
      </c>
      <c r="Z24">
        <f>area!S24</f>
        <v>27.14</v>
      </c>
      <c r="AB24">
        <f>area!Z24</f>
        <v>104</v>
      </c>
    </row>
    <row r="25" spans="1:28" x14ac:dyDescent="0.25">
      <c r="A25" s="1">
        <f>area!A25</f>
        <v>45121</v>
      </c>
      <c r="B25" s="5">
        <f t="shared" si="0"/>
        <v>38</v>
      </c>
      <c r="C25" s="4">
        <f>area!B25</f>
        <v>46</v>
      </c>
      <c r="D25">
        <f>area!D25</f>
        <v>89</v>
      </c>
      <c r="E25">
        <f>area!L25</f>
        <v>74.099999999999994</v>
      </c>
      <c r="F25">
        <f>area!N25</f>
        <v>84.46</v>
      </c>
      <c r="G25">
        <f>area!T25</f>
        <v>93.93</v>
      </c>
      <c r="H25">
        <f>area!Y25</f>
        <v>77.88</v>
      </c>
      <c r="I25">
        <f>area!C25</f>
        <v>97.850000000000009</v>
      </c>
      <c r="M25">
        <f>area!U25</f>
        <v>66.64</v>
      </c>
      <c r="X25">
        <f>area!E25</f>
        <v>61.620000000000005</v>
      </c>
      <c r="Z25">
        <f>area!S25</f>
        <v>36.04</v>
      </c>
    </row>
    <row r="26" spans="1:28" x14ac:dyDescent="0.25">
      <c r="A26" s="1">
        <f>area!A26</f>
        <v>45124</v>
      </c>
      <c r="B26" s="5">
        <f t="shared" si="0"/>
        <v>41</v>
      </c>
      <c r="C26" s="3">
        <f>area!B26</f>
        <v>49</v>
      </c>
      <c r="D26">
        <f>area!D26</f>
        <v>123.60000000000001</v>
      </c>
      <c r="E26">
        <f>area!L26</f>
        <v>88.14</v>
      </c>
      <c r="F26">
        <f>area!N26</f>
        <v>76.759999999999991</v>
      </c>
      <c r="G26">
        <f>area!T26</f>
        <v>83.300000000000011</v>
      </c>
      <c r="H26">
        <f>area!Y26</f>
        <v>118.69000000000001</v>
      </c>
      <c r="I26">
        <f>area!C26</f>
        <v>83.7</v>
      </c>
      <c r="M26">
        <f>area!U26</f>
        <v>94.3</v>
      </c>
      <c r="X26">
        <f>area!E26</f>
        <v>102.11999999999999</v>
      </c>
      <c r="Z26">
        <f>area!S26</f>
        <v>77.190000000000012</v>
      </c>
    </row>
    <row r="27" spans="1:28" x14ac:dyDescent="0.25">
      <c r="A27" s="1">
        <f>area!A27</f>
        <v>45127</v>
      </c>
      <c r="B27" s="5">
        <f t="shared" si="0"/>
        <v>44</v>
      </c>
      <c r="C27" s="3">
        <f>area!B27</f>
        <v>52</v>
      </c>
      <c r="E27">
        <f>area!L27</f>
        <v>109.61</v>
      </c>
      <c r="F27">
        <f>area!N27</f>
        <v>124.69999999999999</v>
      </c>
      <c r="G27">
        <f>area!T27</f>
        <v>78.660000000000011</v>
      </c>
      <c r="I27">
        <f>area!C27</f>
        <v>157.5</v>
      </c>
      <c r="M27">
        <f>area!U27</f>
        <v>111.72000000000001</v>
      </c>
      <c r="X27">
        <f>area!E27</f>
        <v>150.07999999999998</v>
      </c>
      <c r="Z27">
        <f>area!S27</f>
        <v>87</v>
      </c>
    </row>
    <row r="28" spans="1:28" x14ac:dyDescent="0.25">
      <c r="A28" s="1">
        <f>area!A28</f>
        <v>45128</v>
      </c>
      <c r="B28" s="5">
        <f t="shared" si="0"/>
        <v>45</v>
      </c>
      <c r="C28" s="4">
        <f>area!B28</f>
        <v>53</v>
      </c>
      <c r="E28">
        <f>area!L28</f>
        <v>94.4</v>
      </c>
      <c r="G28">
        <f>area!T28</f>
        <v>80.5</v>
      </c>
      <c r="M28">
        <f>area!U28</f>
        <v>110.58</v>
      </c>
      <c r="Z28">
        <f>area!S28</f>
        <v>83.639999999999986</v>
      </c>
    </row>
    <row r="29" spans="1:28" x14ac:dyDescent="0.25">
      <c r="A29" s="1">
        <f>area!A29</f>
        <v>45131</v>
      </c>
      <c r="B29" s="5">
        <f t="shared" si="0"/>
        <v>48</v>
      </c>
      <c r="C29" s="3">
        <f>area!B29</f>
        <v>56</v>
      </c>
      <c r="G29">
        <f>area!T29</f>
        <v>99.759999999999991</v>
      </c>
      <c r="M29">
        <f>area!U29</f>
        <v>124.63000000000001</v>
      </c>
      <c r="Z29">
        <f>area!S29</f>
        <v>99.19</v>
      </c>
    </row>
    <row r="30" spans="1:28" x14ac:dyDescent="0.25">
      <c r="A30" s="1">
        <v>45133</v>
      </c>
      <c r="B30" s="5">
        <f t="shared" si="0"/>
        <v>50</v>
      </c>
      <c r="C30" s="3">
        <v>58</v>
      </c>
      <c r="G30">
        <f>area!T30</f>
        <v>126</v>
      </c>
      <c r="Z30">
        <f>area!S30</f>
        <v>123.21999999999998</v>
      </c>
    </row>
    <row r="31" spans="1:28" x14ac:dyDescent="0.25">
      <c r="C31" s="3"/>
    </row>
    <row r="32" spans="1:28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conditionalFormatting sqref="AJ3:AO21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{74B821FC-18E2-46EB-83ED-739D327A62A6}</x14:id>
        </ext>
      </extLst>
    </cfRule>
  </conditionalFormatting>
  <conditionalFormatting sqref="AD12:AH21 AF3:AH11">
    <cfRule type="dataBar" priority="8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{2AAA5EF8-CC2F-4BA5-97E7-F439ACDA5DB6}</x14:id>
        </ext>
      </extLst>
    </cfRule>
  </conditionalFormatting>
  <conditionalFormatting sqref="AD12:AH27 AF3:AH11">
    <cfRule type="dataBar" priority="8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{84989636-63A1-4A55-A289-538D5D780C62}</x14:id>
        </ext>
      </extLst>
    </cfRule>
  </conditionalFormatting>
  <conditionalFormatting sqref="D3:AB3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{66EAC30E-19FE-0A47-897C-871AB92DB6AA}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4B821FC-18E2-46EB-83ED-739D327A62A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AJ3:AO21</xm:sqref>
        </x14:conditionalFormatting>
        <x14:conditionalFormatting xmlns:xm="http://schemas.microsoft.com/office/excel/2006/main">
          <x14:cfRule type="dataBar" id="{2AAA5EF8-CC2F-4BA5-97E7-F439ACDA5D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AD12:AH21 AF3:AH11</xm:sqref>
        </x14:conditionalFormatting>
        <x14:conditionalFormatting xmlns:xm="http://schemas.microsoft.com/office/excel/2006/main">
          <x14:cfRule type="dataBar" id="{84989636-63A1-4A55-A289-538D5D780C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AD12:AH27 AF3:AH11</xm:sqref>
        </x14:conditionalFormatting>
        <x14:conditionalFormatting xmlns:xm="http://schemas.microsoft.com/office/excel/2006/main">
          <x14:cfRule type="dataBar" id="{66EAC30E-19FE-0A47-897C-871AB92DB6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D3:AB35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raw</vt:lpstr>
      <vt:lpstr>area</vt:lpstr>
      <vt:lpstr>for prism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Janina</cp:lastModifiedBy>
  <dcterms:created xsi:type="dcterms:W3CDTF">2022-12-23T12:35:42Z</dcterms:created>
  <dcterms:modified xsi:type="dcterms:W3CDTF">2023-09-07T15:55:08Z</dcterms:modified>
</cp:coreProperties>
</file>